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<sst xmlns="http://schemas.openxmlformats.org/spreadsheetml/2006/main" count="74" uniqueCount="62">
  <si>
    <t>Masculino</t>
  </si>
  <si>
    <t>Dreams Temuco</t>
  </si>
  <si>
    <t>Femenino</t>
  </si>
  <si>
    <t>Dreams Valdivia</t>
  </si>
  <si>
    <t>Enjoy Antofagasta</t>
  </si>
  <si>
    <t>Casino Gran Los Ángeles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</si>
  <si>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</si>
  <si>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</si>
  <si>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</si>
  <si>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</si>
  <si>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</si>
  <si>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</si>
  <si>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</si>
  <si>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</si>
  <si>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</si>
  <si>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</si>
  <si>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</si>
  <si>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</si>
  <si>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</si>
  <si>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</si>
  <si>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</si>
  <si>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</si>
  <si>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</si>
  <si>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</si>
  <si>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Tipo de Juego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</si>
  <si>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</si>
  <si>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</si>
  <si>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</si>
  <si>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</si>
  <si>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</si>
  <si>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</si>
  <si>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</si>
  <si>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</si>
  <si>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</si>
  <si>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</si>
  <si>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</si>
  <si>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</si>
  <si>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</si>
  <si>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</si>
  <si>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</si>
  <si>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</si>
  <si>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</si>
  <si>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</si>
  <si>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50 a 60 años</t>
  </si>
  <si>
    <t>La tasa de reclamos está calculada respecto al total de visitas acumuladas por casino hasta septiembre de 2017</t>
  </si>
  <si>
    <t>Materia y Submateria reclamada</t>
  </si>
  <si>
    <t>01 Casino de Juego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</si>
  <si>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</si>
  <si>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</si>
  <si>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</si>
  <si>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</si>
  <si>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</si>
  <si>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Total General</t>
  </si>
  <si>
    <t xml:space="preserve">   Reclamos por Submaterias, desagregados por Sexo </t>
  </si>
  <si>
    <t>0104 Prohibiciones legales de acceso al casino de juegos</t>
  </si>
  <si>
    <t>ENERO - MARZO  2018</t>
  </si>
  <si>
    <t>Craps</t>
  </si>
  <si>
    <t>No aplica</t>
  </si>
  <si>
    <t>Casino Luckia Arica</t>
  </si>
  <si>
    <t>S/I</t>
  </si>
  <si>
    <t>0199 Otras</t>
  </si>
  <si>
    <t>0302 Apertura y cierre mesas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</si>
</sst>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58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4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3" fontId="76" fillId="31" borderId="13" xfId="47" applyNumberFormat="1" applyFont="1" applyFill="1" applyBorder="1" applyAlignment="1">
      <alignment horizontal="center" vertical="center" wrapText="1"/>
    </xf>
    <xf numFmtId="3" fontId="75" fillId="0" borderId="13" xfId="47" applyNumberFormat="1" applyFont="1" applyFill="1" applyBorder="1" applyAlignment="1">
      <alignment vertical="center"/>
    </xf>
    <xf numFmtId="1" fontId="77" fillId="2" borderId="13" xfId="47" applyNumberFormat="1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vertical="center"/>
    </xf>
    <xf numFmtId="1" fontId="77" fillId="0" borderId="13" xfId="47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3" fontId="79" fillId="0" borderId="13" xfId="47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3" fontId="80" fillId="31" borderId="13" xfId="47" applyNumberFormat="1" applyFont="1" applyFill="1" applyBorder="1" applyAlignment="1">
      <alignment horizontal="center" vertical="center"/>
    </xf>
    <xf numFmtId="3" fontId="80" fillId="31" borderId="13" xfId="47" applyNumberFormat="1" applyFont="1" applyFill="1" applyBorder="1" applyAlignment="1">
      <alignment horizontal="center" vertical="center" wrapText="1"/>
    </xf>
    <xf numFmtId="9" fontId="78" fillId="30" borderId="13" xfId="74" applyFont="1" applyFill="1" applyBorder="1" applyAlignment="1">
      <alignment horizontal="center" vertical="center"/>
    </xf>
    <xf numFmtId="1" fontId="78" fillId="30" borderId="13" xfId="47" applyNumberFormat="1" applyFont="1" applyFill="1" applyBorder="1" applyAlignment="1">
      <alignment horizontal="center" wrapText="1"/>
    </xf>
    <xf numFmtId="9" fontId="78" fillId="2" borderId="13" xfId="74" applyFont="1" applyFill="1" applyBorder="1" applyAlignment="1">
      <alignment horizontal="center"/>
    </xf>
    <xf numFmtId="1" fontId="78" fillId="2" borderId="13" xfId="47" applyNumberFormat="1" applyFont="1" applyFill="1" applyBorder="1" applyAlignment="1">
      <alignment horizontal="center" wrapText="1"/>
    </xf>
    <xf numFmtId="3" fontId="76" fillId="31" borderId="14" xfId="47" applyNumberFormat="1" applyFont="1" applyFill="1" applyBorder="1" applyAlignment="1">
      <alignment horizontal="center" vertical="center"/>
    </xf>
    <xf numFmtId="3" fontId="76" fillId="31" borderId="14" xfId="47" applyNumberFormat="1" applyFont="1" applyFill="1" applyBorder="1" applyAlignment="1">
      <alignment horizontal="center" vertical="center" wrapText="1"/>
    </xf>
    <xf numFmtId="9" fontId="76" fillId="31" borderId="14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vertical="center"/>
    </xf>
    <xf numFmtId="3" fontId="75" fillId="0" borderId="0" xfId="47" applyNumberFormat="1" applyFont="1" applyFill="1" applyBorder="1" applyAlignment="1">
      <alignment horizontal="center" vertical="center"/>
    </xf>
    <xf numFmtId="9" fontId="75" fillId="0" borderId="0" xfId="74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 wrapText="1"/>
    </xf>
    <xf numFmtId="9" fontId="76" fillId="0" borderId="0" xfId="74" applyFont="1" applyFill="1" applyBorder="1" applyAlignment="1">
      <alignment horizontal="center" vertical="center"/>
    </xf>
    <xf numFmtId="4" fontId="76" fillId="31" borderId="14" xfId="47" applyNumberFormat="1" applyFont="1" applyFill="1" applyBorder="1" applyAlignment="1">
      <alignment horizontal="center" vertical="center" wrapText="1"/>
    </xf>
    <xf numFmtId="3" fontId="79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2" fontId="77" fillId="0" borderId="13" xfId="47" applyNumberFormat="1" applyFont="1" applyFill="1" applyBorder="1" applyAlignment="1">
      <alignment horizontal="center" wrapText="1"/>
    </xf>
    <xf numFmtId="9" fontId="80" fillId="31" borderId="13" xfId="71" applyFont="1" applyFill="1" applyBorder="1" applyAlignment="1">
      <alignment horizontal="center" vertical="center"/>
    </xf>
    <xf numFmtId="0" fontId="6" fillId="0" borderId="13" xfId="57" applyFont="1" applyFill="1" applyBorder="1">
      <alignment/>
      <protection/>
    </xf>
    <xf numFmtId="0" fontId="6" fillId="0" borderId="13" xfId="57" applyFont="1" applyFill="1" applyBorder="1" applyAlignment="1">
      <alignment horizontal="center" vertical="center"/>
      <protection/>
    </xf>
    <xf numFmtId="9" fontId="6" fillId="0" borderId="13" xfId="72" applyNumberFormat="1" applyFont="1" applyFill="1" applyBorder="1" applyAlignment="1">
      <alignment horizontal="center" vertical="center"/>
    </xf>
    <xf numFmtId="0" fontId="6" fillId="0" borderId="14" xfId="57" applyFont="1" applyFill="1" applyBorder="1">
      <alignment/>
      <protection/>
    </xf>
    <xf numFmtId="0" fontId="6" fillId="0" borderId="14" xfId="57" applyFont="1" applyFill="1" applyBorder="1" applyAlignment="1">
      <alignment horizontal="center" vertical="center"/>
      <protection/>
    </xf>
    <xf numFmtId="9" fontId="6" fillId="0" borderId="14" xfId="72" applyNumberFormat="1" applyFont="1" applyFill="1" applyBorder="1" applyAlignment="1">
      <alignment horizontal="center" vertical="center"/>
    </xf>
    <xf numFmtId="3" fontId="75" fillId="0" borderId="14" xfId="47" applyNumberFormat="1" applyFont="1" applyFill="1" applyBorder="1" applyAlignment="1">
      <alignment vertical="center"/>
    </xf>
    <xf numFmtId="3" fontId="75" fillId="0" borderId="14" xfId="47" applyNumberFormat="1" applyFont="1" applyFill="1" applyBorder="1" applyAlignment="1">
      <alignment horizontal="center" vertical="center"/>
    </xf>
    <xf numFmtId="9" fontId="77" fillId="0" borderId="14" xfId="74" applyNumberFormat="1" applyFont="1" applyFill="1" applyBorder="1" applyAlignment="1">
      <alignment horizontal="center" vertical="center"/>
    </xf>
    <xf numFmtId="3" fontId="81" fillId="31" borderId="15" xfId="47" applyNumberFormat="1" applyFont="1" applyFill="1" applyBorder="1" applyAlignment="1">
      <alignment horizontal="center" vertical="center"/>
    </xf>
    <xf numFmtId="3" fontId="81" fillId="31" borderId="16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30</xdr:row>
      <xdr:rowOff>76200</xdr:rowOff>
    </xdr:from>
    <xdr:to>
      <xdr:col>8</xdr:col>
      <xdr:colOff>657225</xdr:colOff>
      <xdr:row>36</xdr:row>
      <xdr:rowOff>152400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3054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23</xdr:row>
      <xdr:rowOff>104775</xdr:rowOff>
    </xdr:from>
    <xdr:to>
      <xdr:col>4</xdr:col>
      <xdr:colOff>104775</xdr:colOff>
      <xdr:row>25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2762250" y="40862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323850</xdr:colOff>
      <xdr:row>10</xdr:row>
      <xdr:rowOff>9525</xdr:rowOff>
    </xdr:from>
    <xdr:to>
      <xdr:col>9</xdr:col>
      <xdr:colOff>466725</xdr:colOff>
      <xdr:row>27</xdr:row>
      <xdr:rowOff>66675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1628775"/>
          <a:ext cx="39528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37</xdr:row>
      <xdr:rowOff>85725</xdr:rowOff>
    </xdr:from>
    <xdr:to>
      <xdr:col>4</xdr:col>
      <xdr:colOff>428625</xdr:colOff>
      <xdr:row>44</xdr:row>
      <xdr:rowOff>57150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437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36</xdr:row>
      <xdr:rowOff>85725</xdr:rowOff>
    </xdr:from>
    <xdr:to>
      <xdr:col>2</xdr:col>
      <xdr:colOff>152400</xdr:colOff>
      <xdr:row>38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581775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533400</xdr:colOff>
      <xdr:row>11</xdr:row>
      <xdr:rowOff>47625</xdr:rowOff>
    </xdr:from>
    <xdr:to>
      <xdr:col>12</xdr:col>
      <xdr:colOff>409575</xdr:colOff>
      <xdr:row>29</xdr:row>
      <xdr:rowOff>161925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838325"/>
          <a:ext cx="67341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6</xdr:col>
      <xdr:colOff>104775</xdr:colOff>
      <xdr:row>44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410450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114300</xdr:rowOff>
    </xdr:from>
    <xdr:to>
      <xdr:col>9</xdr:col>
      <xdr:colOff>333375</xdr:colOff>
      <xdr:row>52</xdr:row>
      <xdr:rowOff>66675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10525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9</xdr:row>
      <xdr:rowOff>114300</xdr:rowOff>
    </xdr:from>
    <xdr:to>
      <xdr:col>9</xdr:col>
      <xdr:colOff>85725</xdr:colOff>
      <xdr:row>20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571625"/>
          <a:ext cx="3467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23</xdr:row>
      <xdr:rowOff>123825</xdr:rowOff>
    </xdr:from>
    <xdr:to>
      <xdr:col>12</xdr:col>
      <xdr:colOff>133350</xdr:colOff>
      <xdr:row>38</xdr:row>
      <xdr:rowOff>57150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4105275"/>
          <a:ext cx="55911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37</xdr:row>
      <xdr:rowOff>28575</xdr:rowOff>
    </xdr:from>
    <xdr:to>
      <xdr:col>9</xdr:col>
      <xdr:colOff>85725</xdr:colOff>
      <xdr:row>43</xdr:row>
      <xdr:rowOff>142875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104775</xdr:colOff>
      <xdr:row>26</xdr:row>
      <xdr:rowOff>0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076825" y="4200525"/>
          <a:ext cx="866775" cy="32385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tabSelected="1" zoomScalePageLayoutView="0" workbookViewId="0" topLeftCell="A1">
      <selection activeCell="C15" sqref="C15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20</v>
      </c>
      <c r="D9" s="4"/>
    </row>
    <row r="10" ht="14.25" customHeight="1">
      <c r="D10" s="6"/>
    </row>
    <row r="11" ht="18">
      <c r="C11" s="12" t="s">
        <v>55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25</v>
      </c>
      <c r="D14" s="9"/>
    </row>
    <row r="15" spans="3:4" ht="26.25" customHeight="1" thickBot="1" thickTop="1">
      <c r="C15" s="13" t="s">
        <v>17</v>
      </c>
      <c r="D15" s="9"/>
    </row>
    <row r="16" spans="3:4" ht="26.25" customHeight="1" thickBot="1" thickTop="1">
      <c r="C16" s="13" t="s">
        <v>34</v>
      </c>
      <c r="D16" s="9"/>
    </row>
    <row r="17" spans="3:4" ht="26.25" customHeight="1" thickBot="1" thickTop="1">
      <c r="C17" s="13" t="s">
        <v>53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5"/>
  <sheetViews>
    <sheetView showGridLines="0" zoomScalePageLayoutView="0" workbookViewId="0" topLeftCell="A1">
      <selection activeCell="H30" sqref="H30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24</v>
      </c>
      <c r="C16" s="14" t="s">
        <v>11</v>
      </c>
      <c r="D16" s="15" t="s">
        <v>10</v>
      </c>
    </row>
    <row r="17" spans="2:4" ht="14.25" thickBot="1" thickTop="1">
      <c r="B17" s="47" t="s">
        <v>26</v>
      </c>
      <c r="C17" s="48">
        <v>2</v>
      </c>
      <c r="D17" s="49">
        <v>0.5</v>
      </c>
    </row>
    <row r="18" spans="2:4" ht="14.25" thickBot="1" thickTop="1">
      <c r="B18" s="50" t="s">
        <v>56</v>
      </c>
      <c r="C18" s="51">
        <v>1</v>
      </c>
      <c r="D18" s="52">
        <v>0.25</v>
      </c>
    </row>
    <row r="19" spans="2:4" ht="14.25" thickBot="1" thickTop="1">
      <c r="B19" s="53" t="s">
        <v>57</v>
      </c>
      <c r="C19" s="54">
        <v>1</v>
      </c>
      <c r="D19" s="55">
        <v>0.25</v>
      </c>
    </row>
    <row r="20" spans="2:4" ht="13.5" thickTop="1">
      <c r="B20" s="33" t="s">
        <v>23</v>
      </c>
      <c r="C20" s="34">
        <f>SUM(C17:C19)</f>
        <v>4</v>
      </c>
      <c r="D20" s="35">
        <v>0.9999999999999999</v>
      </c>
    </row>
    <row r="21" spans="2:4" ht="12.75">
      <c r="B21" s="39" t="s">
        <v>35</v>
      </c>
      <c r="C21" s="40"/>
      <c r="D21" s="41"/>
    </row>
    <row r="22" spans="2:4" ht="12.75">
      <c r="B22" s="39" t="s">
        <v>36</v>
      </c>
      <c r="C22" s="40"/>
      <c r="D22" s="41"/>
    </row>
    <row r="23" spans="2:10" ht="12.75">
      <c r="B23" s="39"/>
      <c r="C23" s="40"/>
      <c r="D23" s="41"/>
      <c r="J23" s="3"/>
    </row>
    <row r="24" spans="2:4" ht="12.75">
      <c r="B24" s="39"/>
      <c r="C24" s="40"/>
      <c r="D24" s="41"/>
    </row>
    <row r="25" spans="2:4" ht="12.75">
      <c r="B25" s="39"/>
      <c r="C25" s="40"/>
      <c r="D25" s="41"/>
    </row>
    <row r="26" spans="2:10" ht="12.75">
      <c r="B26" s="39"/>
      <c r="C26" s="40"/>
      <c r="D26" s="41"/>
      <c r="E26" s="24"/>
      <c r="F26" s="24"/>
      <c r="G26" s="24"/>
      <c r="H26" s="24"/>
      <c r="I26" s="24"/>
      <c r="J26" s="24"/>
    </row>
    <row r="27" spans="2:4" ht="12.75">
      <c r="B27" s="36"/>
      <c r="C27" s="37"/>
      <c r="D27" s="38"/>
    </row>
    <row r="28" ht="21.75" customHeight="1">
      <c r="B28" s="26" t="s">
        <v>22</v>
      </c>
    </row>
    <row r="29" ht="12.75"/>
    <row r="30" ht="12.75"/>
    <row r="31" spans="3:4" ht="12.75">
      <c r="C31" s="24"/>
      <c r="D31" s="24"/>
    </row>
    <row r="32" spans="2:4" ht="12.75">
      <c r="B32" s="24"/>
      <c r="C32" s="24"/>
      <c r="D32" s="24"/>
    </row>
    <row r="33" ht="12.75"/>
    <row r="34" ht="12.75"/>
    <row r="35" ht="15">
      <c r="B35" s="10"/>
    </row>
    <row r="36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5"/>
  <sheetViews>
    <sheetView showGridLines="0" zoomScalePageLayoutView="0" workbookViewId="0" topLeftCell="A1">
      <selection activeCell="H35" sqref="H35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6" t="s">
        <v>32</v>
      </c>
      <c r="C12" s="57"/>
    </row>
    <row r="13" spans="2:3" ht="27" thickBot="1" thickTop="1">
      <c r="B13" s="15" t="s">
        <v>14</v>
      </c>
      <c r="C13" s="14" t="s">
        <v>15</v>
      </c>
    </row>
    <row r="14" spans="2:3" ht="14.25" thickBot="1" thickTop="1">
      <c r="B14" s="20" t="s">
        <v>58</v>
      </c>
      <c r="C14" s="45">
        <v>0</v>
      </c>
    </row>
    <row r="15" spans="2:3" ht="14.25" thickBot="1" thickTop="1">
      <c r="B15" s="20" t="s">
        <v>37</v>
      </c>
      <c r="C15" s="45">
        <v>0.21811202233467109</v>
      </c>
    </row>
    <row r="16" spans="2:3" ht="14.25" thickBot="1" thickTop="1">
      <c r="B16" s="20" t="s">
        <v>4</v>
      </c>
      <c r="C16" s="45">
        <v>0.16705088369917476</v>
      </c>
    </row>
    <row r="17" spans="2:3" ht="14.25" thickBot="1" thickTop="1">
      <c r="B17" s="20" t="s">
        <v>19</v>
      </c>
      <c r="C17" s="45">
        <v>0</v>
      </c>
    </row>
    <row r="18" spans="2:3" ht="14.25" thickBot="1" thickTop="1">
      <c r="B18" s="20" t="s">
        <v>38</v>
      </c>
      <c r="C18" s="45">
        <v>0</v>
      </c>
    </row>
    <row r="19" spans="2:3" ht="14.25" thickBot="1" thickTop="1">
      <c r="B19" s="20" t="s">
        <v>9</v>
      </c>
      <c r="C19" s="45">
        <v>0</v>
      </c>
    </row>
    <row r="20" spans="2:3" ht="14.25" thickBot="1" thickTop="1">
      <c r="B20" s="20" t="s">
        <v>21</v>
      </c>
      <c r="C20" s="45">
        <v>0</v>
      </c>
    </row>
    <row r="21" spans="2:3" ht="14.25" thickBot="1" thickTop="1">
      <c r="B21" s="20" t="s">
        <v>39</v>
      </c>
      <c r="C21" s="45">
        <v>0.1968571751979645</v>
      </c>
    </row>
    <row r="22" spans="2:3" ht="14.25" thickBot="1" thickTop="1">
      <c r="B22" s="20" t="s">
        <v>6</v>
      </c>
      <c r="C22" s="45">
        <v>0</v>
      </c>
    </row>
    <row r="23" spans="2:3" ht="14.25" thickBot="1" thickTop="1">
      <c r="B23" s="20" t="s">
        <v>8</v>
      </c>
      <c r="C23" s="45">
        <v>0</v>
      </c>
    </row>
    <row r="24" spans="2:3" ht="14.25" thickBot="1" thickTop="1">
      <c r="B24" s="20" t="s">
        <v>40</v>
      </c>
      <c r="C24" s="45">
        <v>0</v>
      </c>
    </row>
    <row r="25" spans="2:3" ht="14.25" thickBot="1" thickTop="1">
      <c r="B25" s="20" t="s">
        <v>5</v>
      </c>
      <c r="C25" s="45">
        <v>0</v>
      </c>
    </row>
    <row r="26" spans="2:3" ht="14.25" thickBot="1" thickTop="1">
      <c r="B26" s="20" t="s">
        <v>1</v>
      </c>
      <c r="C26" s="45">
        <v>0.09197855060199962</v>
      </c>
    </row>
    <row r="27" spans="2:3" ht="14.25" thickBot="1" thickTop="1">
      <c r="B27" s="20" t="s">
        <v>3</v>
      </c>
      <c r="C27" s="45">
        <v>0</v>
      </c>
    </row>
    <row r="28" spans="2:3" ht="14.25" thickBot="1" thickTop="1">
      <c r="B28" s="20" t="s">
        <v>41</v>
      </c>
      <c r="C28" s="45">
        <v>0.4138644593895499</v>
      </c>
    </row>
    <row r="29" spans="2:3" ht="14.25" thickBot="1" thickTop="1">
      <c r="B29" s="20" t="s">
        <v>27</v>
      </c>
      <c r="C29" s="45">
        <v>0</v>
      </c>
    </row>
    <row r="30" spans="2:3" ht="14.25" thickBot="1" thickTop="1">
      <c r="B30" s="20" t="s">
        <v>28</v>
      </c>
      <c r="C30" s="45">
        <v>0</v>
      </c>
    </row>
    <row r="31" spans="2:3" ht="14.25" thickBot="1" thickTop="1">
      <c r="B31" s="20" t="s">
        <v>7</v>
      </c>
      <c r="C31" s="45">
        <v>0</v>
      </c>
    </row>
    <row r="32" spans="2:3" ht="13.5" thickTop="1">
      <c r="B32" s="33" t="s">
        <v>16</v>
      </c>
      <c r="C32" s="42">
        <v>0.07141367657602843</v>
      </c>
    </row>
    <row r="33" spans="2:3" ht="12.75">
      <c r="B33" s="43"/>
      <c r="C33" s="44"/>
    </row>
    <row r="34" ht="12.75">
      <c r="B34" t="s">
        <v>44</v>
      </c>
    </row>
    <row r="35" ht="12.75">
      <c r="B35" t="s">
        <v>42</v>
      </c>
    </row>
    <row r="39" ht="12.75"/>
    <row r="40" ht="12.75"/>
    <row r="41" ht="12.75"/>
    <row r="42" ht="12.75"/>
    <row r="43" ht="12.75"/>
    <row r="44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39"/>
  <sheetViews>
    <sheetView showGridLines="0" zoomScalePageLayoutView="0" workbookViewId="0" topLeftCell="A7">
      <selection activeCell="O38" sqref="O38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33</v>
      </c>
      <c r="C14" s="15" t="s">
        <v>10</v>
      </c>
      <c r="D14" s="14" t="s">
        <v>11</v>
      </c>
    </row>
    <row r="15" spans="2:4" ht="14.25" thickBot="1" thickTop="1">
      <c r="B15" s="16" t="s">
        <v>0</v>
      </c>
      <c r="C15" s="29">
        <f>+D15/D17</f>
        <v>0.7</v>
      </c>
      <c r="D15" s="30">
        <v>7</v>
      </c>
    </row>
    <row r="16" spans="2:4" ht="14.25" thickBot="1" thickTop="1">
      <c r="B16" s="17" t="s">
        <v>2</v>
      </c>
      <c r="C16" s="31">
        <f>+D16/D17</f>
        <v>0.3</v>
      </c>
      <c r="D16" s="32">
        <v>3</v>
      </c>
    </row>
    <row r="17" spans="2:4" ht="14.25" thickBot="1" thickTop="1">
      <c r="B17" s="18" t="s">
        <v>12</v>
      </c>
      <c r="C17" s="27"/>
      <c r="D17" s="28">
        <f>SUM(D15:D16)</f>
        <v>10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5" ht="27" thickBot="1" thickTop="1">
      <c r="B28" s="14" t="s">
        <v>18</v>
      </c>
      <c r="C28" s="14" t="s">
        <v>11</v>
      </c>
      <c r="D28" s="14" t="s">
        <v>0</v>
      </c>
      <c r="E28" s="14" t="s">
        <v>2</v>
      </c>
    </row>
    <row r="29" spans="2:5" ht="14.25" thickBot="1" thickTop="1">
      <c r="B29" s="17" t="s">
        <v>43</v>
      </c>
      <c r="C29" s="22">
        <v>5</v>
      </c>
      <c r="D29" s="22">
        <v>4</v>
      </c>
      <c r="E29" s="22">
        <v>1</v>
      </c>
    </row>
    <row r="30" spans="2:5" ht="14.25" thickBot="1" thickTop="1">
      <c r="B30" s="20" t="s">
        <v>13</v>
      </c>
      <c r="C30" s="23">
        <v>2</v>
      </c>
      <c r="D30" s="23">
        <v>1</v>
      </c>
      <c r="E30" s="23">
        <v>1</v>
      </c>
    </row>
    <row r="31" spans="2:5" ht="14.25" thickBot="1" thickTop="1">
      <c r="B31" s="17" t="s">
        <v>29</v>
      </c>
      <c r="C31" s="21">
        <v>1</v>
      </c>
      <c r="D31" s="21">
        <v>0</v>
      </c>
      <c r="E31" s="21">
        <v>1</v>
      </c>
    </row>
    <row r="32" spans="2:5" ht="14.25" thickBot="1" thickTop="1">
      <c r="B32" s="20" t="s">
        <v>30</v>
      </c>
      <c r="C32" s="23">
        <v>1</v>
      </c>
      <c r="D32" s="23">
        <v>1</v>
      </c>
      <c r="E32" s="23">
        <v>0</v>
      </c>
    </row>
    <row r="33" spans="2:5" ht="14.25" thickBot="1" thickTop="1">
      <c r="B33" s="17" t="s">
        <v>59</v>
      </c>
      <c r="C33" s="21">
        <v>1</v>
      </c>
      <c r="D33" s="21">
        <v>1</v>
      </c>
      <c r="E33" s="21">
        <v>0</v>
      </c>
    </row>
    <row r="34" spans="2:5" ht="14.25" thickBot="1" thickTop="1">
      <c r="B34" s="18" t="s">
        <v>12</v>
      </c>
      <c r="C34" s="19">
        <f>SUM(C29:C33)</f>
        <v>10</v>
      </c>
      <c r="D34" s="19">
        <f>SUM(D29:D33)</f>
        <v>7</v>
      </c>
      <c r="E34" s="19">
        <f>SUM(E29:E33)</f>
        <v>3</v>
      </c>
    </row>
    <row r="35" ht="13.5" thickTop="1"/>
    <row r="36" ht="12.75"/>
    <row r="37" ht="12.75"/>
    <row r="38" ht="13.5" thickBot="1"/>
    <row r="39" ht="14.25" thickBot="1" thickTop="1">
      <c r="B39" s="25" t="s">
        <v>31</v>
      </c>
    </row>
    <row r="40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22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5" t="s">
        <v>45</v>
      </c>
      <c r="C12" s="14" t="s">
        <v>11</v>
      </c>
      <c r="D12" s="15" t="s">
        <v>10</v>
      </c>
      <c r="F12" s="14" t="s">
        <v>0</v>
      </c>
      <c r="G12" s="15" t="s">
        <v>10</v>
      </c>
      <c r="H12" s="14" t="s">
        <v>2</v>
      </c>
      <c r="I12" s="15" t="s">
        <v>10</v>
      </c>
    </row>
    <row r="13" spans="2:9" ht="14.25" thickBot="1" thickTop="1">
      <c r="B13" s="17" t="s">
        <v>46</v>
      </c>
      <c r="C13" s="32">
        <f>+F13+H13</f>
        <v>6</v>
      </c>
      <c r="D13" s="31">
        <f aca="true" t="shared" si="0" ref="D13:D21">+C13/$C$22</f>
        <v>0.6</v>
      </c>
      <c r="F13" s="32">
        <f>SUM(F14:F17)</f>
        <v>4</v>
      </c>
      <c r="G13" s="31">
        <f aca="true" t="shared" si="1" ref="G13:G21">+F13/$F$22</f>
        <v>0.5714285714285714</v>
      </c>
      <c r="H13" s="32">
        <f>SUM(H14:H17)</f>
        <v>2</v>
      </c>
      <c r="I13" s="31">
        <f aca="true" t="shared" si="2" ref="I13:I21">+H13/$C$22</f>
        <v>0.2</v>
      </c>
    </row>
    <row r="14" spans="2:9" ht="13.5" customHeight="1" thickBot="1" thickTop="1">
      <c r="B14" s="16" t="s">
        <v>54</v>
      </c>
      <c r="C14" s="30">
        <f>+F14+H14</f>
        <v>3</v>
      </c>
      <c r="D14" s="29">
        <f t="shared" si="0"/>
        <v>0.3</v>
      </c>
      <c r="F14" s="30">
        <v>3</v>
      </c>
      <c r="G14" s="29">
        <f t="shared" si="1"/>
        <v>0.42857142857142855</v>
      </c>
      <c r="H14" s="30"/>
      <c r="I14" s="29">
        <f t="shared" si="2"/>
        <v>0</v>
      </c>
    </row>
    <row r="15" spans="2:9" ht="13.5" customHeight="1" thickBot="1" thickTop="1">
      <c r="B15" s="16" t="s">
        <v>47</v>
      </c>
      <c r="C15" s="30">
        <f>+F15+H15</f>
        <v>1</v>
      </c>
      <c r="D15" s="29">
        <f t="shared" si="0"/>
        <v>0.1</v>
      </c>
      <c r="F15" s="30"/>
      <c r="G15" s="29">
        <f t="shared" si="1"/>
        <v>0</v>
      </c>
      <c r="H15" s="30">
        <v>1</v>
      </c>
      <c r="I15" s="29">
        <f t="shared" si="2"/>
        <v>0.1</v>
      </c>
    </row>
    <row r="16" spans="2:9" ht="13.5" customHeight="1" thickBot="1" thickTop="1">
      <c r="B16" s="16" t="s">
        <v>48</v>
      </c>
      <c r="C16" s="30">
        <f>+F16+H16</f>
        <v>2</v>
      </c>
      <c r="D16" s="29">
        <f t="shared" si="0"/>
        <v>0.2</v>
      </c>
      <c r="F16" s="30">
        <v>1</v>
      </c>
      <c r="G16" s="29">
        <f t="shared" si="1"/>
        <v>0.14285714285714285</v>
      </c>
      <c r="H16" s="30">
        <v>1</v>
      </c>
      <c r="I16" s="29">
        <f t="shared" si="2"/>
        <v>0.1</v>
      </c>
    </row>
    <row r="17" spans="2:9" ht="13.5" customHeight="1" thickBot="1" thickTop="1">
      <c r="B17" s="16" t="s">
        <v>60</v>
      </c>
      <c r="C17" s="30">
        <f>+F17+H17</f>
        <v>0</v>
      </c>
      <c r="D17" s="29">
        <f t="shared" si="0"/>
        <v>0</v>
      </c>
      <c r="F17" s="30"/>
      <c r="G17" s="29">
        <f t="shared" si="1"/>
        <v>0</v>
      </c>
      <c r="H17" s="30"/>
      <c r="I17" s="29">
        <f t="shared" si="2"/>
        <v>0</v>
      </c>
    </row>
    <row r="18" spans="2:9" ht="13.5" customHeight="1" thickBot="1" thickTop="1">
      <c r="B18" s="17" t="s">
        <v>49</v>
      </c>
      <c r="C18" s="32">
        <f>SUM(C19:C21)</f>
        <v>4</v>
      </c>
      <c r="D18" s="31">
        <f t="shared" si="0"/>
        <v>0.4</v>
      </c>
      <c r="F18" s="32">
        <f>SUM(F19:F21)</f>
        <v>3</v>
      </c>
      <c r="G18" s="31">
        <f t="shared" si="1"/>
        <v>0.42857142857142855</v>
      </c>
      <c r="H18" s="32">
        <f>SUM(H19:H21)</f>
        <v>1</v>
      </c>
      <c r="I18" s="31">
        <f t="shared" si="2"/>
        <v>0.1</v>
      </c>
    </row>
    <row r="19" spans="2:9" ht="13.5" customHeight="1" thickBot="1" thickTop="1">
      <c r="B19" s="16" t="s">
        <v>50</v>
      </c>
      <c r="C19" s="30">
        <f>+F19+H19</f>
        <v>1</v>
      </c>
      <c r="D19" s="29">
        <f t="shared" si="0"/>
        <v>0.1</v>
      </c>
      <c r="F19" s="30">
        <v>1</v>
      </c>
      <c r="G19" s="29">
        <f t="shared" si="1"/>
        <v>0.14285714285714285</v>
      </c>
      <c r="H19" s="30"/>
      <c r="I19" s="29">
        <f t="shared" si="2"/>
        <v>0</v>
      </c>
    </row>
    <row r="20" spans="2:9" ht="13.5" customHeight="1" thickBot="1" thickTop="1">
      <c r="B20" s="16" t="s">
        <v>61</v>
      </c>
      <c r="C20" s="30">
        <f>+F20+H20</f>
        <v>1</v>
      </c>
      <c r="D20" s="29">
        <f t="shared" si="0"/>
        <v>0.1</v>
      </c>
      <c r="F20" s="30">
        <v>1</v>
      </c>
      <c r="G20" s="29">
        <f t="shared" si="1"/>
        <v>0.14285714285714285</v>
      </c>
      <c r="H20" s="30"/>
      <c r="I20" s="29">
        <f t="shared" si="2"/>
        <v>0</v>
      </c>
    </row>
    <row r="21" spans="2:9" ht="13.5" customHeight="1" thickBot="1" thickTop="1">
      <c r="B21" s="16" t="s">
        <v>51</v>
      </c>
      <c r="C21" s="30">
        <f>+F21+H21</f>
        <v>2</v>
      </c>
      <c r="D21" s="29">
        <f t="shared" si="0"/>
        <v>0.2</v>
      </c>
      <c r="F21" s="30">
        <v>1</v>
      </c>
      <c r="G21" s="29">
        <f t="shared" si="1"/>
        <v>0.14285714285714285</v>
      </c>
      <c r="H21" s="30">
        <v>1</v>
      </c>
      <c r="I21" s="29">
        <f t="shared" si="2"/>
        <v>0.1</v>
      </c>
    </row>
    <row r="22" spans="2:9" ht="14.25" thickBot="1" thickTop="1">
      <c r="B22" s="18" t="s">
        <v>52</v>
      </c>
      <c r="C22" s="28">
        <f>+C18+C13</f>
        <v>10</v>
      </c>
      <c r="D22" s="46">
        <v>1</v>
      </c>
      <c r="F22" s="28">
        <f>+F18+F13</f>
        <v>7</v>
      </c>
      <c r="G22" s="46">
        <f>+F22/C22</f>
        <v>0.7</v>
      </c>
      <c r="H22" s="28">
        <f>+H18+H13</f>
        <v>3</v>
      </c>
      <c r="I22" s="46">
        <f>+H22/C22</f>
        <v>0.3</v>
      </c>
    </row>
    <row r="23" ht="13.5" thickTop="1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ignoredErrors>
    <ignoredError sqref="G13 G18 G22 C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Desiree Navia Toro</cp:lastModifiedBy>
  <dcterms:created xsi:type="dcterms:W3CDTF">2009-12-11T13:37:49Z</dcterms:created>
  <dcterms:modified xsi:type="dcterms:W3CDTF">2019-01-17T16:04:41Z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