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11640" tabRatio="633" activeTab="4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IFERROR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<sst xmlns="http://schemas.openxmlformats.org/spreadsheetml/2006/main" count="98" uniqueCount="86">
  <si>
    <t>Masculino</t>
  </si>
  <si>
    <t>Dreams Temuco</t>
  </si>
  <si>
    <t>Femenino</t>
  </si>
  <si>
    <t>Dreams Valdivia</t>
  </si>
  <si>
    <t>Enjoy Antofagasta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</si>
  <si>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</si>
  <si>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</si>
  <si>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</si>
  <si>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</si>
  <si>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</si>
  <si>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</si>
  <si>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</si>
  <si>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</si>
  <si>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</si>
  <si>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 xml:space="preserve">  Tasa de Reclamos por Visitas</t>
  </si>
  <si>
    <t>Antay Casino &amp; Hotel</t>
  </si>
  <si>
    <t>ESTADISTICA DE RECLAMOS</t>
  </si>
  <si>
    <t>Casino Rinconada</t>
  </si>
  <si>
    <t>TOTAL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</si>
  <si>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</si>
  <si>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</si>
  <si>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</si>
  <si>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</si>
  <si>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</si>
  <si>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</si>
  <si>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</si>
  <si>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</si>
  <si>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</si>
  <si>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</si>
  <si>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</si>
  <si>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</si>
  <si>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</si>
  <si>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</si>
  <si>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</si>
  <si>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</si>
  <si>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</si>
  <si>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</si>
  <si>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</si>
  <si>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Materia y Submateria reclamada</t>
  </si>
  <si>
    <t>01 Casino de Juego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</si>
  <si>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</si>
  <si>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</si>
  <si>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</si>
  <si>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</si>
  <si>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</si>
  <si>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Total General</t>
  </si>
  <si>
    <t xml:space="preserve">   Reclamos por Submaterias, desagregados por Sexo </t>
  </si>
  <si>
    <t>0104 Prohibiciones legales de acceso al casino de juegos</t>
  </si>
  <si>
    <t>Craps</t>
  </si>
  <si>
    <t>No aplica</t>
  </si>
  <si>
    <t>Casino Luckia Arica</t>
  </si>
  <si>
    <t>S/I</t>
  </si>
  <si>
    <t>0199 Otras</t>
  </si>
  <si>
    <t>0302 Apertura y cierre mesas</t>
  </si>
  <si>
    <t>ENERO - MARZO  2019</t>
  </si>
  <si>
    <t>Categoría de Juego</t>
  </si>
  <si>
    <t>Black Jack</t>
  </si>
  <si>
    <t>Draw Poker</t>
  </si>
  <si>
    <t>Bingo</t>
  </si>
  <si>
    <t>Texas Hold’em Poker</t>
  </si>
  <si>
    <t>Ruleta Americana con doble cero</t>
  </si>
  <si>
    <t>Ruleta Americana con un cero</t>
  </si>
  <si>
    <t>Caribbean Poker</t>
  </si>
  <si>
    <t>Mini Craps</t>
  </si>
  <si>
    <t>Big Six</t>
  </si>
  <si>
    <t>Stud Poker</t>
  </si>
  <si>
    <t>Go Poker</t>
  </si>
  <si>
    <t>Poker Tres Cartas</t>
  </si>
  <si>
    <t>Seven Stud Poker</t>
  </si>
  <si>
    <t>Omaha Poker</t>
  </si>
  <si>
    <t>War</t>
  </si>
  <si>
    <t>Treinta y Cuarenta</t>
  </si>
  <si>
    <t>Corona y Ancla</t>
  </si>
  <si>
    <t>Chuck a Luck</t>
  </si>
  <si>
    <t>Tasa de reclamos  por 10.000 visitas
Enero  - Marzo 2019</t>
  </si>
  <si>
    <t>Marina del Sol Chillán</t>
  </si>
  <si>
    <t>Casino Gran Los Angeles</t>
  </si>
  <si>
    <t>-</t>
  </si>
  <si>
    <t>La tasa de reclamos está calculada respecto al total de visitas acumuladas por casino hasta marzo de 2019</t>
  </si>
  <si>
    <t>Solicitudes por grupo etario</t>
  </si>
  <si>
    <t>N° de Solicitudes</t>
  </si>
  <si>
    <t>60 a 70 años</t>
  </si>
  <si>
    <t>Mayor de 71 años</t>
  </si>
  <si>
    <t>Menor de 20 años</t>
  </si>
  <si>
    <t>0304 Materiales del juego</t>
  </si>
  <si>
    <t>0312 Certificado de ganancias - pérdidas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</si>
</sst>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Optima"/>
      <family val="0"/>
    </font>
    <font>
      <sz val="9"/>
      <name val="Opti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/>
      <top style="thick">
        <color theme="2"/>
      </top>
      <bottom style="thin">
        <color theme="4" tint="0.39998000860214233"/>
      </bottom>
    </border>
    <border>
      <left style="thick">
        <color theme="2"/>
      </left>
      <right style="thin">
        <color theme="4" tint="0.39998000860214233"/>
      </right>
      <top style="thick">
        <color theme="2"/>
      </top>
      <bottom style="thin">
        <color theme="4" tint="0.39998000860214233"/>
      </bottom>
    </border>
    <border>
      <left/>
      <right/>
      <top style="thick">
        <color theme="2"/>
      </top>
      <bottom/>
    </border>
    <border>
      <left style="thick">
        <color theme="2"/>
      </left>
      <right/>
      <top style="thick">
        <color theme="2"/>
      </top>
      <bottom/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 style="thick">
        <color theme="2"/>
      </right>
      <top>
        <color indexed="63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49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4" fillId="35" borderId="13" xfId="47" applyNumberFormat="1" applyFont="1" applyFill="1" applyBorder="1" applyAlignment="1">
      <alignment horizontal="center" vertical="center" wrapText="1"/>
    </xf>
    <xf numFmtId="17" fontId="4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left" wrapText="1"/>
    </xf>
    <xf numFmtId="3" fontId="78" fillId="0" borderId="13" xfId="47" applyNumberFormat="1" applyFont="1" applyFill="1" applyBorder="1" applyAlignment="1">
      <alignment vertical="center"/>
    </xf>
    <xf numFmtId="3" fontId="79" fillId="31" borderId="13" xfId="47" applyNumberFormat="1" applyFont="1" applyFill="1" applyBorder="1" applyAlignment="1">
      <alignment horizontal="center" vertical="center"/>
    </xf>
    <xf numFmtId="3" fontId="79" fillId="31" borderId="13" xfId="47" applyNumberFormat="1" applyFont="1" applyFill="1" applyBorder="1" applyAlignment="1">
      <alignment horizontal="center" vertical="center" wrapText="1"/>
    </xf>
    <xf numFmtId="9" fontId="77" fillId="30" borderId="13" xfId="74" applyFont="1" applyFill="1" applyBorder="1" applyAlignment="1">
      <alignment horizontal="center" vertical="center"/>
    </xf>
    <xf numFmtId="1" fontId="77" fillId="30" borderId="13" xfId="47" applyNumberFormat="1" applyFont="1" applyFill="1" applyBorder="1" applyAlignment="1">
      <alignment horizontal="center" wrapText="1"/>
    </xf>
    <xf numFmtId="9" fontId="77" fillId="2" borderId="13" xfId="74" applyFont="1" applyFill="1" applyBorder="1" applyAlignment="1">
      <alignment horizontal="center"/>
    </xf>
    <xf numFmtId="1" fontId="77" fillId="2" borderId="13" xfId="47" applyNumberFormat="1" applyFont="1" applyFill="1" applyBorder="1" applyAlignment="1">
      <alignment horizontal="center" wrapText="1"/>
    </xf>
    <xf numFmtId="9" fontId="79" fillId="31" borderId="13" xfId="71" applyFont="1" applyFill="1" applyBorder="1" applyAlignment="1">
      <alignment horizontal="center" vertical="center"/>
    </xf>
    <xf numFmtId="17" fontId="6" fillId="35" borderId="13" xfId="47" applyNumberFormat="1" applyFont="1" applyFill="1" applyBorder="1" applyAlignment="1">
      <alignment horizontal="center" vertical="center" wrapText="1"/>
    </xf>
    <xf numFmtId="17" fontId="6" fillId="35" borderId="13" xfId="47" applyNumberFormat="1" applyFont="1" applyFill="1" applyBorder="1" applyAlignment="1">
      <alignment horizontal="center" vertical="center"/>
    </xf>
    <xf numFmtId="0" fontId="5" fillId="0" borderId="13" xfId="57" applyFont="1" applyBorder="1">
      <alignment/>
      <protection/>
    </xf>
    <xf numFmtId="0" fontId="5" fillId="0" borderId="13" xfId="57" applyFont="1" applyBorder="1" applyAlignment="1">
      <alignment horizontal="center" vertical="center"/>
      <protection/>
    </xf>
    <xf numFmtId="181" fontId="5" fillId="0" borderId="13" xfId="72" applyNumberFormat="1" applyFont="1" applyFill="1" applyBorder="1" applyAlignment="1">
      <alignment horizontal="center" vertical="center"/>
    </xf>
    <xf numFmtId="3" fontId="7" fillId="0" borderId="13" xfId="47" applyNumberFormat="1" applyFont="1" applyFill="1" applyBorder="1" applyAlignment="1">
      <alignment vertical="center"/>
    </xf>
    <xf numFmtId="181" fontId="7" fillId="0" borderId="13" xfId="72" applyNumberFormat="1" applyFont="1" applyFill="1" applyBorder="1" applyAlignment="1">
      <alignment horizontal="center" vertical="center"/>
    </xf>
    <xf numFmtId="181" fontId="77" fillId="0" borderId="13" xfId="72" applyNumberFormat="1" applyFont="1" applyFill="1" applyBorder="1" applyAlignment="1">
      <alignment horizontal="center" vertical="center"/>
    </xf>
    <xf numFmtId="181" fontId="78" fillId="0" borderId="13" xfId="72" applyNumberFormat="1" applyFont="1" applyFill="1" applyBorder="1" applyAlignment="1">
      <alignment horizontal="center" vertical="center"/>
    </xf>
    <xf numFmtId="9" fontId="79" fillId="31" borderId="13" xfId="72" applyFont="1" applyFill="1" applyBorder="1" applyAlignment="1">
      <alignment horizontal="center" vertical="center"/>
    </xf>
    <xf numFmtId="2" fontId="77" fillId="0" borderId="13" xfId="47" applyNumberFormat="1" applyFont="1" applyFill="1" applyBorder="1" applyAlignment="1">
      <alignment horizontal="center" wrapText="1"/>
    </xf>
    <xf numFmtId="4" fontId="79" fillId="31" borderId="13" xfId="47" applyNumberFormat="1" applyFont="1" applyFill="1" applyBorder="1" applyAlignment="1">
      <alignment horizontal="center" vertical="center" wrapText="1"/>
    </xf>
    <xf numFmtId="17" fontId="6" fillId="37" borderId="14" xfId="47" applyNumberFormat="1" applyFont="1" applyFill="1" applyBorder="1" applyAlignment="1">
      <alignment horizontal="left" vertical="center"/>
    </xf>
    <xf numFmtId="17" fontId="6" fillId="37" borderId="14" xfId="47" applyNumberFormat="1" applyFont="1" applyFill="1" applyBorder="1" applyAlignment="1">
      <alignment horizontal="center" vertical="center" wrapText="1"/>
    </xf>
    <xf numFmtId="17" fontId="6" fillId="37" borderId="15" xfId="47" applyNumberFormat="1" applyFont="1" applyFill="1" applyBorder="1" applyAlignment="1">
      <alignment horizontal="center" vertical="center" wrapText="1"/>
    </xf>
    <xf numFmtId="1" fontId="77" fillId="0" borderId="16" xfId="47" applyNumberFormat="1" applyFont="1" applyFill="1" applyBorder="1" applyAlignment="1">
      <alignment horizontal="left"/>
    </xf>
    <xf numFmtId="1" fontId="77" fillId="0" borderId="17" xfId="47" applyNumberFormat="1" applyFont="1" applyFill="1" applyBorder="1" applyAlignment="1">
      <alignment horizontal="center"/>
    </xf>
    <xf numFmtId="1" fontId="77" fillId="0" borderId="18" xfId="47" applyNumberFormat="1" applyFont="1" applyFill="1" applyBorder="1" applyAlignment="1">
      <alignment horizontal="center"/>
    </xf>
    <xf numFmtId="3" fontId="78" fillId="0" borderId="16" xfId="47" applyNumberFormat="1" applyFont="1" applyFill="1" applyBorder="1" applyAlignment="1">
      <alignment horizontal="left" vertical="center"/>
    </xf>
    <xf numFmtId="3" fontId="75" fillId="30" borderId="19" xfId="47" applyNumberFormat="1" applyFont="1" applyFill="1" applyBorder="1" applyAlignment="1">
      <alignment vertical="center"/>
    </xf>
    <xf numFmtId="3" fontId="80" fillId="31" borderId="20" xfId="47" applyNumberFormat="1" applyFont="1" applyFill="1" applyBorder="1" applyAlignment="1">
      <alignment horizontal="center" vertical="center"/>
    </xf>
    <xf numFmtId="3" fontId="80" fillId="31" borderId="21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1628775</xdr:colOff>
      <xdr:row>41</xdr:row>
      <xdr:rowOff>66675</xdr:rowOff>
    </xdr:from>
    <xdr:to>
      <xdr:col>10</xdr:col>
      <xdr:colOff>685800</xdr:colOff>
      <xdr:row>48</xdr:row>
      <xdr:rowOff>9525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73628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41</xdr:row>
      <xdr:rowOff>57150</xdr:rowOff>
    </xdr:from>
    <xdr:to>
      <xdr:col>9</xdr:col>
      <xdr:colOff>714375</xdr:colOff>
      <xdr:row>43</xdr:row>
      <xdr:rowOff>104775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7181850" y="7353300"/>
          <a:ext cx="866775" cy="3714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10</xdr:col>
      <xdr:colOff>142875</xdr:colOff>
      <xdr:row>35</xdr:row>
      <xdr:rowOff>161925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3324225"/>
          <a:ext cx="395287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36</xdr:row>
      <xdr:rowOff>47625</xdr:rowOff>
    </xdr:from>
    <xdr:to>
      <xdr:col>4</xdr:col>
      <xdr:colOff>428625</xdr:colOff>
      <xdr:row>43</xdr:row>
      <xdr:rowOff>19050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437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152400</xdr:colOff>
      <xdr:row>38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781800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133350</xdr:colOff>
      <xdr:row>12</xdr:row>
      <xdr:rowOff>285750</xdr:rowOff>
    </xdr:from>
    <xdr:to>
      <xdr:col>12</xdr:col>
      <xdr:colOff>685800</xdr:colOff>
      <xdr:row>31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86550" y="2362200"/>
          <a:ext cx="66484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6</xdr:col>
      <xdr:colOff>104775</xdr:colOff>
      <xdr:row>44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6295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57150</xdr:rowOff>
    </xdr:from>
    <xdr:to>
      <xdr:col>9</xdr:col>
      <xdr:colOff>333375</xdr:colOff>
      <xdr:row>52</xdr:row>
      <xdr:rowOff>9525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172450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9</xdr:row>
      <xdr:rowOff>47625</xdr:rowOff>
    </xdr:from>
    <xdr:to>
      <xdr:col>11</xdr:col>
      <xdr:colOff>190500</xdr:colOff>
      <xdr:row>19</xdr:row>
      <xdr:rowOff>123825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95850" y="1504950"/>
          <a:ext cx="3467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26</xdr:row>
      <xdr:rowOff>28575</xdr:rowOff>
    </xdr:from>
    <xdr:to>
      <xdr:col>12</xdr:col>
      <xdr:colOff>600075</xdr:colOff>
      <xdr:row>36</xdr:row>
      <xdr:rowOff>133350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4495800"/>
          <a:ext cx="49530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152400</xdr:rowOff>
    </xdr:from>
    <xdr:to>
      <xdr:col>9</xdr:col>
      <xdr:colOff>85725</xdr:colOff>
      <xdr:row>43</xdr:row>
      <xdr:rowOff>104775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28</xdr:row>
      <xdr:rowOff>0</xdr:rowOff>
    </xdr:from>
    <xdr:to>
      <xdr:col>3</xdr:col>
      <xdr:colOff>266700</xdr:colOff>
      <xdr:row>30</xdr:row>
      <xdr:rowOff>9525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238750" y="48863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udes_Ciudadanas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TasaxVisit"/>
      <sheetName val="iClientes"/>
      <sheetName val="iGestion"/>
      <sheetName val="Informe"/>
      <sheetName val="Consolidado 2019"/>
      <sheetName val="Solicitudes pendientes"/>
      <sheetName val="Derivaciones SERNAC"/>
      <sheetName val="Derivaciones MP"/>
      <sheetName val="Derivaciones otros organismos"/>
      <sheetName val="IngresosErrados"/>
      <sheetName val="Plazos D. Fiscalizacion"/>
      <sheetName val="Parámetros"/>
      <sheetName val="Indicadores UAC 2013"/>
      <sheetName val="iEvol"/>
      <sheetName val="Denuncias a Div SCJ"/>
      <sheetName val="Instrucciones S.O. "/>
      <sheetName val="Derivaciones Municipalidad"/>
      <sheetName val="Quejas,reclamos, felicit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0" t="s">
        <v>16</v>
      </c>
      <c r="D9" s="4"/>
    </row>
    <row r="10" ht="14.25" customHeight="1">
      <c r="D10" s="6"/>
    </row>
    <row r="11" ht="18">
      <c r="C11" s="11" t="s">
        <v>54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2" t="s">
        <v>19</v>
      </c>
      <c r="D14" s="9"/>
    </row>
    <row r="15" spans="3:4" ht="26.25" customHeight="1" thickBot="1" thickTop="1">
      <c r="C15" s="12" t="s">
        <v>14</v>
      </c>
      <c r="D15" s="9"/>
    </row>
    <row r="16" spans="3:4" ht="26.25" customHeight="1" thickBot="1" thickTop="1">
      <c r="C16" s="12" t="s">
        <v>28</v>
      </c>
      <c r="D16" s="9"/>
    </row>
    <row r="17" spans="3:4" ht="26.25" customHeight="1" thickBot="1" thickTop="1">
      <c r="C17" s="12" t="s">
        <v>46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40"/>
  <sheetViews>
    <sheetView showGridLines="0" zoomScalePageLayoutView="0" workbookViewId="0" topLeftCell="A13">
      <selection activeCell="M27" sqref="M27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27" t="s">
        <v>55</v>
      </c>
      <c r="C16" s="27" t="s">
        <v>10</v>
      </c>
      <c r="D16" s="28" t="s">
        <v>9</v>
      </c>
    </row>
    <row r="17" spans="2:4" ht="14.25" thickBot="1" thickTop="1">
      <c r="B17" s="29" t="s">
        <v>20</v>
      </c>
      <c r="C17" s="30">
        <v>1</v>
      </c>
      <c r="D17" s="31">
        <v>0.2</v>
      </c>
    </row>
    <row r="18" spans="2:4" ht="14.25" thickBot="1" thickTop="1">
      <c r="B18" s="32" t="s">
        <v>56</v>
      </c>
      <c r="C18" s="30">
        <v>0</v>
      </c>
      <c r="D18" s="33">
        <v>0</v>
      </c>
    </row>
    <row r="19" spans="2:4" ht="14.25" thickBot="1" thickTop="1">
      <c r="B19" s="29" t="s">
        <v>48</v>
      </c>
      <c r="C19" s="30">
        <v>0</v>
      </c>
      <c r="D19" s="31">
        <v>0</v>
      </c>
    </row>
    <row r="20" spans="2:4" ht="14.25" thickBot="1" thickTop="1">
      <c r="B20" s="29" t="s">
        <v>57</v>
      </c>
      <c r="C20" s="30">
        <v>1</v>
      </c>
      <c r="D20" s="31">
        <v>0.2</v>
      </c>
    </row>
    <row r="21" spans="2:4" ht="14.25" thickBot="1" thickTop="1">
      <c r="B21" s="29" t="s">
        <v>58</v>
      </c>
      <c r="C21" s="30">
        <v>0</v>
      </c>
      <c r="D21" s="31">
        <v>0</v>
      </c>
    </row>
    <row r="22" spans="2:4" ht="14.25" thickBot="1" thickTop="1">
      <c r="B22" s="29" t="s">
        <v>59</v>
      </c>
      <c r="C22" s="30">
        <v>0</v>
      </c>
      <c r="D22" s="31">
        <v>0</v>
      </c>
    </row>
    <row r="23" spans="2:10" ht="14.25" thickBot="1" thickTop="1">
      <c r="B23" s="29" t="s">
        <v>60</v>
      </c>
      <c r="C23" s="30">
        <v>0</v>
      </c>
      <c r="D23" s="31">
        <v>0</v>
      </c>
      <c r="J23" s="3"/>
    </row>
    <row r="24" spans="2:4" ht="14.25" thickBot="1" thickTop="1">
      <c r="B24" s="29" t="s">
        <v>61</v>
      </c>
      <c r="C24" s="30">
        <v>0</v>
      </c>
      <c r="D24" s="31">
        <v>0</v>
      </c>
    </row>
    <row r="25" spans="2:4" ht="14.25" thickBot="1" thickTop="1">
      <c r="B25" s="29" t="s">
        <v>29</v>
      </c>
      <c r="C25" s="30">
        <v>0</v>
      </c>
      <c r="D25" s="31">
        <v>0</v>
      </c>
    </row>
    <row r="26" spans="2:10" ht="14.25" thickBot="1" thickTop="1">
      <c r="B26" s="29" t="s">
        <v>30</v>
      </c>
      <c r="C26" s="30">
        <v>0</v>
      </c>
      <c r="D26" s="31">
        <v>0</v>
      </c>
      <c r="E26" s="18"/>
      <c r="F26" s="18"/>
      <c r="G26" s="18"/>
      <c r="H26" s="18"/>
      <c r="I26" s="18"/>
      <c r="J26" s="18"/>
    </row>
    <row r="27" spans="2:4" ht="14.25" thickBot="1" thickTop="1">
      <c r="B27" s="19" t="s">
        <v>62</v>
      </c>
      <c r="C27" s="30">
        <v>0</v>
      </c>
      <c r="D27" s="34">
        <v>0</v>
      </c>
    </row>
    <row r="28" spans="2:4" ht="14.25" thickBot="1" thickTop="1">
      <c r="B28" s="29" t="s">
        <v>63</v>
      </c>
      <c r="C28" s="30">
        <v>0</v>
      </c>
      <c r="D28" s="31">
        <v>0</v>
      </c>
    </row>
    <row r="29" spans="2:4" ht="14.25" thickBot="1" thickTop="1">
      <c r="B29" s="19" t="s">
        <v>64</v>
      </c>
      <c r="C29" s="30">
        <v>0</v>
      </c>
      <c r="D29" s="34">
        <v>0</v>
      </c>
    </row>
    <row r="30" spans="2:4" ht="14.25" thickBot="1" thickTop="1">
      <c r="B30" s="19" t="s">
        <v>65</v>
      </c>
      <c r="C30" s="30">
        <v>0</v>
      </c>
      <c r="D30" s="35">
        <v>0</v>
      </c>
    </row>
    <row r="31" spans="2:4" ht="14.25" thickBot="1" thickTop="1">
      <c r="B31" s="29" t="s">
        <v>66</v>
      </c>
      <c r="C31" s="30">
        <v>0</v>
      </c>
      <c r="D31" s="31">
        <v>0</v>
      </c>
    </row>
    <row r="32" spans="2:4" ht="14.25" thickBot="1" thickTop="1">
      <c r="B32" s="29" t="s">
        <v>67</v>
      </c>
      <c r="C32" s="30">
        <v>0</v>
      </c>
      <c r="D32" s="31">
        <v>0</v>
      </c>
    </row>
    <row r="33" spans="2:4" ht="14.25" thickBot="1" thickTop="1">
      <c r="B33" s="29" t="s">
        <v>68</v>
      </c>
      <c r="C33" s="30">
        <v>0</v>
      </c>
      <c r="D33" s="31">
        <v>0</v>
      </c>
    </row>
    <row r="34" spans="2:4" ht="14.25" thickBot="1" thickTop="1">
      <c r="B34" s="29" t="s">
        <v>69</v>
      </c>
      <c r="C34" s="30">
        <v>0</v>
      </c>
      <c r="D34" s="31">
        <v>0</v>
      </c>
    </row>
    <row r="35" spans="2:4" ht="14.25" thickBot="1" thickTop="1">
      <c r="B35" s="29" t="s">
        <v>70</v>
      </c>
      <c r="C35" s="30">
        <v>0</v>
      </c>
      <c r="D35" s="31">
        <v>0</v>
      </c>
    </row>
    <row r="36" spans="2:4" ht="14.25" thickBot="1" thickTop="1">
      <c r="B36" s="29" t="s">
        <v>71</v>
      </c>
      <c r="C36" s="30">
        <v>0</v>
      </c>
      <c r="D36" s="31">
        <v>0</v>
      </c>
    </row>
    <row r="37" spans="2:4" ht="14.25" thickBot="1" thickTop="1">
      <c r="B37" s="29" t="s">
        <v>72</v>
      </c>
      <c r="C37" s="30">
        <v>0</v>
      </c>
      <c r="D37" s="31">
        <v>0</v>
      </c>
    </row>
    <row r="38" spans="2:4" ht="14.25" thickBot="1" thickTop="1">
      <c r="B38" s="29" t="s">
        <v>73</v>
      </c>
      <c r="C38" s="30">
        <v>0</v>
      </c>
      <c r="D38" s="31">
        <v>0</v>
      </c>
    </row>
    <row r="39" spans="2:4" ht="14.25" thickBot="1" thickTop="1">
      <c r="B39" s="29" t="s">
        <v>49</v>
      </c>
      <c r="C39" s="30">
        <v>3</v>
      </c>
      <c r="D39" s="31">
        <v>0.6</v>
      </c>
    </row>
    <row r="40" spans="2:4" ht="14.25" thickBot="1" thickTop="1">
      <c r="B40" s="20" t="s">
        <v>18</v>
      </c>
      <c r="C40" s="21">
        <v>5</v>
      </c>
      <c r="D40" s="36">
        <v>1</v>
      </c>
    </row>
    <row r="41" ht="13.5" thickTop="1"/>
    <row r="43" ht="12.75"/>
    <row r="44" ht="12.75"/>
    <row r="45" ht="12.75"/>
    <row r="46" ht="12.75"/>
    <row r="47" ht="12.75"/>
    <row r="48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5"/>
  <sheetViews>
    <sheetView showGridLines="0" zoomScalePageLayoutView="0" workbookViewId="0" topLeftCell="A19">
      <selection activeCell="I12" sqref="I12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47" t="s">
        <v>26</v>
      </c>
      <c r="C12" s="48"/>
    </row>
    <row r="13" spans="2:3" ht="39.75" thickBot="1" thickTop="1">
      <c r="B13" s="28" t="s">
        <v>13</v>
      </c>
      <c r="C13" s="27" t="s">
        <v>74</v>
      </c>
    </row>
    <row r="14" spans="2:3" ht="14.25" thickBot="1" thickTop="1">
      <c r="B14" s="19" t="s">
        <v>50</v>
      </c>
      <c r="C14" s="37">
        <v>0</v>
      </c>
    </row>
    <row r="15" spans="2:3" ht="14.25" thickBot="1" thickTop="1">
      <c r="B15" s="19" t="s">
        <v>31</v>
      </c>
      <c r="C15" s="37">
        <v>0</v>
      </c>
    </row>
    <row r="16" spans="2:3" ht="14.25" thickBot="1" thickTop="1">
      <c r="B16" s="19" t="s">
        <v>4</v>
      </c>
      <c r="C16" s="37">
        <v>0</v>
      </c>
    </row>
    <row r="17" spans="2:3" ht="14.25" thickBot="1" thickTop="1">
      <c r="B17" s="19" t="s">
        <v>15</v>
      </c>
      <c r="C17" s="37">
        <v>0</v>
      </c>
    </row>
    <row r="18" spans="2:3" ht="14.25" thickBot="1" thickTop="1">
      <c r="B18" s="19" t="s">
        <v>32</v>
      </c>
      <c r="C18" s="37">
        <v>0</v>
      </c>
    </row>
    <row r="19" spans="2:3" ht="14.25" thickBot="1" thickTop="1">
      <c r="B19" s="19" t="s">
        <v>8</v>
      </c>
      <c r="C19" s="37">
        <v>0</v>
      </c>
    </row>
    <row r="20" spans="2:3" ht="14.25" thickBot="1" thickTop="1">
      <c r="B20" s="19" t="s">
        <v>17</v>
      </c>
      <c r="C20" s="37">
        <v>0.115145025159188</v>
      </c>
    </row>
    <row r="21" spans="2:3" ht="14.25" thickBot="1" thickTop="1">
      <c r="B21" s="19" t="s">
        <v>33</v>
      </c>
      <c r="C21" s="37">
        <v>0.04861637788538203</v>
      </c>
    </row>
    <row r="22" spans="2:3" ht="14.25" thickBot="1" thickTop="1">
      <c r="B22" s="19" t="s">
        <v>5</v>
      </c>
      <c r="C22" s="37">
        <v>0</v>
      </c>
    </row>
    <row r="23" spans="2:3" ht="14.25" thickBot="1" thickTop="1">
      <c r="B23" s="19" t="s">
        <v>7</v>
      </c>
      <c r="C23" s="37">
        <v>0.20339258837407964</v>
      </c>
    </row>
    <row r="24" spans="2:3" ht="14.25" thickBot="1" thickTop="1">
      <c r="B24" s="19" t="s">
        <v>75</v>
      </c>
      <c r="C24" s="37" t="s">
        <v>77</v>
      </c>
    </row>
    <row r="25" spans="2:3" ht="14.25" thickBot="1" thickTop="1">
      <c r="B25" s="19" t="s">
        <v>34</v>
      </c>
      <c r="C25" s="37">
        <v>0.10864487250524212</v>
      </c>
    </row>
    <row r="26" spans="2:3" ht="14.25" thickBot="1" thickTop="1">
      <c r="B26" s="19" t="s">
        <v>76</v>
      </c>
      <c r="C26" s="37">
        <v>0</v>
      </c>
    </row>
    <row r="27" spans="2:3" ht="14.25" thickBot="1" thickTop="1">
      <c r="B27" s="19" t="s">
        <v>1</v>
      </c>
      <c r="C27" s="37">
        <v>0</v>
      </c>
    </row>
    <row r="28" spans="2:3" ht="14.25" thickBot="1" thickTop="1">
      <c r="B28" s="19" t="s">
        <v>3</v>
      </c>
      <c r="C28" s="37">
        <v>0</v>
      </c>
    </row>
    <row r="29" spans="2:3" ht="14.25" thickBot="1" thickTop="1">
      <c r="B29" s="19" t="s">
        <v>35</v>
      </c>
      <c r="C29" s="37">
        <v>0</v>
      </c>
    </row>
    <row r="30" spans="2:3" ht="14.25" thickBot="1" thickTop="1">
      <c r="B30" s="19" t="s">
        <v>21</v>
      </c>
      <c r="C30" s="37">
        <v>0</v>
      </c>
    </row>
    <row r="31" spans="2:3" ht="14.25" thickBot="1" thickTop="1">
      <c r="B31" s="19" t="s">
        <v>22</v>
      </c>
      <c r="C31" s="37">
        <v>0</v>
      </c>
    </row>
    <row r="32" spans="2:3" ht="14.25" thickBot="1" thickTop="1">
      <c r="B32" s="19" t="s">
        <v>6</v>
      </c>
      <c r="C32" s="37">
        <v>0</v>
      </c>
    </row>
    <row r="33" spans="2:3" ht="14.25" thickBot="1" thickTop="1">
      <c r="B33" s="20" t="s">
        <v>11</v>
      </c>
      <c r="C33" s="38">
        <v>0.03710107073690147</v>
      </c>
    </row>
    <row r="34" ht="13.5" thickTop="1">
      <c r="B34" t="s">
        <v>78</v>
      </c>
    </row>
    <row r="35" ht="12.75">
      <c r="B35" t="s">
        <v>36</v>
      </c>
    </row>
    <row r="38" ht="12.75"/>
    <row r="39" ht="12.75"/>
    <row r="40" ht="12.75"/>
    <row r="41" ht="12.75"/>
    <row r="42" ht="12.75"/>
    <row r="43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39"/>
  <sheetViews>
    <sheetView showGridLines="0" zoomScalePageLayoutView="0" workbookViewId="0" topLeftCell="A19">
      <selection activeCell="O32" sqref="O32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4" t="s">
        <v>27</v>
      </c>
      <c r="C14" s="14" t="s">
        <v>9</v>
      </c>
      <c r="D14" s="13" t="s">
        <v>10</v>
      </c>
    </row>
    <row r="15" spans="2:4" ht="14.25" thickBot="1" thickTop="1">
      <c r="B15" s="15" t="s">
        <v>0</v>
      </c>
      <c r="C15" s="22">
        <v>0.6</v>
      </c>
      <c r="D15" s="23">
        <v>3</v>
      </c>
    </row>
    <row r="16" spans="2:4" ht="14.25" thickBot="1" thickTop="1">
      <c r="B16" s="16" t="s">
        <v>2</v>
      </c>
      <c r="C16" s="24">
        <v>0.4</v>
      </c>
      <c r="D16" s="25">
        <v>2</v>
      </c>
    </row>
    <row r="17" spans="2:4" ht="14.25" thickBot="1" thickTop="1">
      <c r="B17" s="17" t="s">
        <v>11</v>
      </c>
      <c r="C17" s="20"/>
      <c r="D17" s="21">
        <v>5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39.75" thickBot="1" thickTop="1">
      <c r="B28" s="39" t="s">
        <v>79</v>
      </c>
      <c r="C28" s="40" t="s">
        <v>80</v>
      </c>
      <c r="D28" s="40" t="s">
        <v>0</v>
      </c>
      <c r="E28" s="41" t="s">
        <v>2</v>
      </c>
    </row>
    <row r="29" spans="2:5" ht="14.25" thickBot="1" thickTop="1">
      <c r="B29" s="42" t="s">
        <v>37</v>
      </c>
      <c r="C29" s="43">
        <v>0</v>
      </c>
      <c r="D29" s="43">
        <v>0</v>
      </c>
      <c r="E29" s="44">
        <v>0</v>
      </c>
    </row>
    <row r="30" spans="2:5" ht="14.25" thickBot="1" thickTop="1">
      <c r="B30" s="42" t="s">
        <v>24</v>
      </c>
      <c r="C30" s="43">
        <v>0</v>
      </c>
      <c r="D30" s="43">
        <v>0</v>
      </c>
      <c r="E30" s="44">
        <v>0</v>
      </c>
    </row>
    <row r="31" spans="2:5" ht="14.25" thickBot="1" thickTop="1">
      <c r="B31" s="42" t="s">
        <v>81</v>
      </c>
      <c r="C31" s="43">
        <v>2</v>
      </c>
      <c r="D31" s="43">
        <v>2</v>
      </c>
      <c r="E31" s="44">
        <v>0</v>
      </c>
    </row>
    <row r="32" spans="2:5" ht="14.25" thickBot="1" thickTop="1">
      <c r="B32" s="42" t="s">
        <v>23</v>
      </c>
      <c r="C32" s="43">
        <v>3</v>
      </c>
      <c r="D32" s="43">
        <v>1</v>
      </c>
      <c r="E32" s="44">
        <v>2</v>
      </c>
    </row>
    <row r="33" spans="2:5" ht="14.25" thickBot="1" thickTop="1">
      <c r="B33" s="42" t="s">
        <v>12</v>
      </c>
      <c r="C33" s="43">
        <v>0</v>
      </c>
      <c r="D33" s="43">
        <v>0</v>
      </c>
      <c r="E33" s="44">
        <v>0</v>
      </c>
    </row>
    <row r="34" spans="2:5" ht="14.25" thickBot="1" thickTop="1">
      <c r="B34" s="42" t="s">
        <v>82</v>
      </c>
      <c r="C34" s="43">
        <v>0</v>
      </c>
      <c r="D34" s="43">
        <v>0</v>
      </c>
      <c r="E34" s="44">
        <v>0</v>
      </c>
    </row>
    <row r="35" spans="2:5" ht="14.25" thickBot="1" thickTop="1">
      <c r="B35" s="45" t="s">
        <v>83</v>
      </c>
      <c r="C35" s="43">
        <v>0</v>
      </c>
      <c r="D35" s="43">
        <v>0</v>
      </c>
      <c r="E35" s="44">
        <v>0</v>
      </c>
    </row>
    <row r="36" spans="2:5" ht="14.25" thickBot="1" thickTop="1">
      <c r="B36" s="42" t="s">
        <v>51</v>
      </c>
      <c r="C36" s="43">
        <v>0</v>
      </c>
      <c r="D36" s="43">
        <v>0</v>
      </c>
      <c r="E36" s="44">
        <v>0</v>
      </c>
    </row>
    <row r="37" spans="2:5" ht="14.25" thickBot="1" thickTop="1">
      <c r="B37" s="20" t="s">
        <v>11</v>
      </c>
      <c r="C37" s="20">
        <v>5</v>
      </c>
      <c r="D37" s="20">
        <v>3</v>
      </c>
      <c r="E37" s="20">
        <v>2</v>
      </c>
    </row>
    <row r="38" ht="14.25" thickBot="1" thickTop="1"/>
    <row r="39" ht="14.25" thickBot="1" thickTop="1">
      <c r="B39" s="19" t="s">
        <v>25</v>
      </c>
    </row>
    <row r="40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4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4" t="s">
        <v>38</v>
      </c>
      <c r="C12" s="13" t="s">
        <v>10</v>
      </c>
      <c r="D12" s="14" t="s">
        <v>9</v>
      </c>
      <c r="F12" s="13" t="s">
        <v>0</v>
      </c>
      <c r="G12" s="14" t="s">
        <v>9</v>
      </c>
      <c r="H12" s="13" t="s">
        <v>2</v>
      </c>
      <c r="I12" s="14" t="s">
        <v>9</v>
      </c>
    </row>
    <row r="13" spans="2:9" ht="14.25" thickBot="1" thickTop="1">
      <c r="B13" s="16" t="s">
        <v>39</v>
      </c>
      <c r="C13" s="25">
        <f>+F13+H13</f>
        <v>1</v>
      </c>
      <c r="D13" s="24">
        <f aca="true" t="shared" si="0" ref="D13:D23">+C13/$C$24</f>
        <v>0.2</v>
      </c>
      <c r="F13" s="25">
        <f>SUM(F14:F17)</f>
        <v>0</v>
      </c>
      <c r="G13" s="24">
        <f aca="true" t="shared" si="1" ref="G13:G23">+F13/$F$24</f>
        <v>0</v>
      </c>
      <c r="H13" s="25">
        <f>SUM(H14:H17)</f>
        <v>1</v>
      </c>
      <c r="I13" s="24">
        <f aca="true" t="shared" si="2" ref="I13:I23">+H13/$C$24</f>
        <v>0.2</v>
      </c>
    </row>
    <row r="14" spans="2:9" ht="13.5" customHeight="1" thickBot="1" thickTop="1">
      <c r="B14" s="15" t="s">
        <v>47</v>
      </c>
      <c r="C14" s="23">
        <f>+F14+H14</f>
        <v>0</v>
      </c>
      <c r="D14" s="22">
        <f t="shared" si="0"/>
        <v>0</v>
      </c>
      <c r="F14" s="23"/>
      <c r="G14" s="22">
        <f t="shared" si="1"/>
        <v>0</v>
      </c>
      <c r="H14" s="23"/>
      <c r="I14" s="22">
        <f t="shared" si="2"/>
        <v>0</v>
      </c>
    </row>
    <row r="15" spans="2:9" ht="13.5" customHeight="1" thickBot="1" thickTop="1">
      <c r="B15" s="15" t="s">
        <v>40</v>
      </c>
      <c r="C15" s="23">
        <f>+F15+H15</f>
        <v>0</v>
      </c>
      <c r="D15" s="22">
        <f t="shared" si="0"/>
        <v>0</v>
      </c>
      <c r="F15" s="23"/>
      <c r="G15" s="22">
        <f t="shared" si="1"/>
        <v>0</v>
      </c>
      <c r="H15" s="23"/>
      <c r="I15" s="22">
        <f t="shared" si="2"/>
        <v>0</v>
      </c>
    </row>
    <row r="16" spans="2:9" ht="13.5" customHeight="1" thickBot="1" thickTop="1">
      <c r="B16" s="15" t="s">
        <v>41</v>
      </c>
      <c r="C16" s="23">
        <f>+F16+H16</f>
        <v>0</v>
      </c>
      <c r="D16" s="22">
        <f t="shared" si="0"/>
        <v>0</v>
      </c>
      <c r="F16" s="23"/>
      <c r="G16" s="22">
        <f t="shared" si="1"/>
        <v>0</v>
      </c>
      <c r="H16" s="23"/>
      <c r="I16" s="22">
        <f t="shared" si="2"/>
        <v>0</v>
      </c>
    </row>
    <row r="17" spans="2:9" ht="13.5" customHeight="1" thickBot="1" thickTop="1">
      <c r="B17" s="15" t="s">
        <v>52</v>
      </c>
      <c r="C17" s="23">
        <f>+F17+H17</f>
        <v>1</v>
      </c>
      <c r="D17" s="22">
        <f t="shared" si="0"/>
        <v>0.2</v>
      </c>
      <c r="F17" s="23"/>
      <c r="G17" s="22">
        <f t="shared" si="1"/>
        <v>0</v>
      </c>
      <c r="H17" s="23">
        <v>1</v>
      </c>
      <c r="I17" s="22">
        <f t="shared" si="2"/>
        <v>0.2</v>
      </c>
    </row>
    <row r="18" spans="2:9" ht="13.5" customHeight="1" thickBot="1" thickTop="1">
      <c r="B18" s="16" t="s">
        <v>42</v>
      </c>
      <c r="C18" s="25">
        <f>SUM(C19:C23)</f>
        <v>4</v>
      </c>
      <c r="D18" s="24">
        <f t="shared" si="0"/>
        <v>0.8</v>
      </c>
      <c r="F18" s="25">
        <f>SUM(F19:F23)</f>
        <v>3</v>
      </c>
      <c r="G18" s="24">
        <f t="shared" si="1"/>
        <v>1</v>
      </c>
      <c r="H18" s="25">
        <f>SUM(H19:H23)</f>
        <v>1</v>
      </c>
      <c r="I18" s="24">
        <f t="shared" si="2"/>
        <v>0.2</v>
      </c>
    </row>
    <row r="19" spans="2:9" ht="13.5" customHeight="1" thickBot="1" thickTop="1">
      <c r="B19" s="15" t="s">
        <v>43</v>
      </c>
      <c r="C19" s="23">
        <f>+F19+H19</f>
        <v>0</v>
      </c>
      <c r="D19" s="22">
        <f t="shared" si="0"/>
        <v>0</v>
      </c>
      <c r="F19" s="23"/>
      <c r="G19" s="22">
        <f t="shared" si="1"/>
        <v>0</v>
      </c>
      <c r="H19" s="23"/>
      <c r="I19" s="22">
        <f t="shared" si="2"/>
        <v>0</v>
      </c>
    </row>
    <row r="20" spans="2:9" ht="13.5" customHeight="1" thickBot="1" thickTop="1">
      <c r="B20" s="15" t="s">
        <v>53</v>
      </c>
      <c r="C20" s="23">
        <f>+F20+H20</f>
        <v>0</v>
      </c>
      <c r="D20" s="22">
        <f t="shared" si="0"/>
        <v>0</v>
      </c>
      <c r="F20" s="23"/>
      <c r="G20" s="22">
        <f t="shared" si="1"/>
        <v>0</v>
      </c>
      <c r="H20" s="23"/>
      <c r="I20" s="22">
        <f t="shared" si="2"/>
        <v>0</v>
      </c>
    </row>
    <row r="21" spans="2:9" ht="13.5" customHeight="1" thickBot="1" thickTop="1">
      <c r="B21" s="15" t="s">
        <v>44</v>
      </c>
      <c r="C21" s="23">
        <f>+F21+H21</f>
        <v>1</v>
      </c>
      <c r="D21" s="22">
        <f t="shared" si="0"/>
        <v>0.2</v>
      </c>
      <c r="F21" s="23">
        <v>1</v>
      </c>
      <c r="G21" s="22">
        <f t="shared" si="1"/>
        <v>0.3333333333333333</v>
      </c>
      <c r="H21" s="23"/>
      <c r="I21" s="22">
        <f t="shared" si="2"/>
        <v>0</v>
      </c>
    </row>
    <row r="22" spans="2:9" ht="14.25" thickBot="1" thickTop="1">
      <c r="B22" s="46" t="s">
        <v>84</v>
      </c>
      <c r="C22" s="23">
        <f>+F22+H22</f>
        <v>2</v>
      </c>
      <c r="D22" s="22">
        <f t="shared" si="0"/>
        <v>0.4</v>
      </c>
      <c r="F22" s="23">
        <v>2</v>
      </c>
      <c r="G22" s="22">
        <f t="shared" si="1"/>
        <v>0.6666666666666666</v>
      </c>
      <c r="H22" s="23"/>
      <c r="I22" s="22">
        <f t="shared" si="2"/>
        <v>0</v>
      </c>
    </row>
    <row r="23" spans="2:9" ht="14.25" thickBot="1" thickTop="1">
      <c r="B23" s="46" t="s">
        <v>85</v>
      </c>
      <c r="C23" s="23">
        <f>+F23+H23</f>
        <v>1</v>
      </c>
      <c r="D23" s="22">
        <f t="shared" si="0"/>
        <v>0.2</v>
      </c>
      <c r="F23" s="23"/>
      <c r="G23" s="22">
        <f t="shared" si="1"/>
        <v>0</v>
      </c>
      <c r="H23" s="23">
        <v>1</v>
      </c>
      <c r="I23" s="22">
        <f t="shared" si="2"/>
        <v>0.2</v>
      </c>
    </row>
    <row r="24" spans="2:9" ht="14.25" thickBot="1" thickTop="1">
      <c r="B24" s="17" t="s">
        <v>45</v>
      </c>
      <c r="C24" s="21">
        <f>+C18+C13</f>
        <v>5</v>
      </c>
      <c r="D24" s="26">
        <v>1</v>
      </c>
      <c r="F24" s="21">
        <f>+F18+F13</f>
        <v>3</v>
      </c>
      <c r="G24" s="26">
        <f>+F24/C24</f>
        <v>0.6</v>
      </c>
      <c r="H24" s="21">
        <f>+H18+H13</f>
        <v>2</v>
      </c>
      <c r="I24" s="26">
        <f>+H24/C24</f>
        <v>0.4</v>
      </c>
    </row>
    <row r="25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Eduardo Elgueta Zapata</cp:lastModifiedBy>
  <dcterms:created xsi:type="dcterms:W3CDTF">2009-12-11T13:37:49Z</dcterms:created>
  <dcterms:modified xsi:type="dcterms:W3CDTF">2019-11-20T11:21:47Z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