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11640" tabRatio="633" activeTab="0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  <sheet name="Reclamos por Submateria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COUNTIFS" hidden="1">#NAME?</definedName>
    <definedName name="_xlfn.IFERROR" hidden="1">#NAME?</definedName>
    <definedName name="_xlnm.Print_Area" localSheetId="0">'Índice'!$A$1:$E$18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4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<sst xmlns="http://schemas.openxmlformats.org/spreadsheetml/2006/main" count="103" uniqueCount="92">
  <si>
    <t>Masculino</t>
  </si>
  <si>
    <t>Dreams Temuco</t>
  </si>
  <si>
    <t>Femenino</t>
  </si>
  <si>
    <t>Dreams Valdivia</t>
  </si>
  <si>
    <t>Enjoy Antofagasta</t>
  </si>
  <si>
    <t>Casino de Colchagua</t>
  </si>
  <si>
    <t>Dreams Punta Arenas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</si>
  <si>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</si>
  <si>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</si>
  <si>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</si>
  <si>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</si>
  <si>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</si>
  <si>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</si>
  <si>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</si>
  <si>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 xml:space="preserve">  Tasa de Reclamos por Visitas</t>
  </si>
  <si>
    <t>Antay Casino &amp; Hotel</t>
  </si>
  <si>
    <t>ESTADISTICA DE RECLAMOS</t>
  </si>
  <si>
    <t>Casino Rinconada</t>
  </si>
  <si>
    <t>TOTAL</t>
  </si>
  <si>
    <t xml:space="preserve">   Reclamos por Tipo de Juegos</t>
  </si>
  <si>
    <t>Máquinas de Azar</t>
  </si>
  <si>
    <t>Enjoy Chiloé</t>
  </si>
  <si>
    <t>Dreams Coyhaique</t>
  </si>
  <si>
    <t>30 a 40 años</t>
  </si>
  <si>
    <t>40 a 50 años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</si>
  <si>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</si>
  <si>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</si>
  <si>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</si>
  <si>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</si>
  <si>
    <t>Punto y Banca</t>
  </si>
  <si>
    <t>Ruleta Francesa</t>
  </si>
  <si>
    <t>Marina del Sol Calama</t>
  </si>
  <si>
    <t>Ovalle Casino Resort S.A.</t>
  </si>
  <si>
    <t>Sun Monticello</t>
  </si>
  <si>
    <t>Marina del Sol Talcahuano</t>
  </si>
  <si>
    <t>Marina del Sol Osorno</t>
  </si>
  <si>
    <t>No se consideran los reclamos ingresasdos en contra de los casinos que corresponden a concesiones municipales</t>
  </si>
  <si>
    <t>50 a 60 años</t>
  </si>
  <si>
    <t>Materia y Submateria reclamada</t>
  </si>
  <si>
    <t>01 Casino de Juego</t>
  </si>
  <si>
    <t>0111 Procedimiento de Autoexclusión Voluntaria</t>
  </si>
  <si>
    <t>0112 Promociones autorizadas por Superintendencia (excluye uso créditos promocionales)</t>
  </si>
  <si>
    <t>03 Juegos de Azar</t>
  </si>
  <si>
    <t>0301 Aplicación de las reglas del catálogo de juegos</t>
  </si>
  <si>
    <t>0303 Pago de premios y funcionamiento maquinas de azar</t>
  </si>
  <si>
    <t>Total General</t>
  </si>
  <si>
    <t xml:space="preserve">   Reclamos por Submaterias, desagregados por Sexo </t>
  </si>
  <si>
    <t>0104 Prohibiciones legales de acceso al casino de juegos</t>
  </si>
  <si>
    <t>Craps</t>
  </si>
  <si>
    <t>No aplica</t>
  </si>
  <si>
    <t>Casino Luckia Arica</t>
  </si>
  <si>
    <t>S/I</t>
  </si>
  <si>
    <t>0199 Otras</t>
  </si>
  <si>
    <t>0302 Apertura y cierre mesas</t>
  </si>
  <si>
    <t>Categoría de Juego</t>
  </si>
  <si>
    <t>Black Jack</t>
  </si>
  <si>
    <t>Draw Poker</t>
  </si>
  <si>
    <t>Bingo</t>
  </si>
  <si>
    <t>Texas Hold’em Poker</t>
  </si>
  <si>
    <t>Ruleta Americana con doble cero</t>
  </si>
  <si>
    <t>Ruleta Americana con un cero</t>
  </si>
  <si>
    <t>Caribbean Poker</t>
  </si>
  <si>
    <t>Mini Craps</t>
  </si>
  <si>
    <t>Big Six</t>
  </si>
  <si>
    <t>Stud Poker</t>
  </si>
  <si>
    <t>Go Poker</t>
  </si>
  <si>
    <t>Poker Tres Cartas</t>
  </si>
  <si>
    <t>Seven Stud Poker</t>
  </si>
  <si>
    <t>Omaha Poker</t>
  </si>
  <si>
    <t>War</t>
  </si>
  <si>
    <t>Treinta y Cuarenta</t>
  </si>
  <si>
    <t>Corona y Ancla</t>
  </si>
  <si>
    <t>Chuck a Luck</t>
  </si>
  <si>
    <t>Tasa de reclamos  por 10.000 visitas
Enero  - Marzo 2019</t>
  </si>
  <si>
    <t>Marina del Sol Chillán</t>
  </si>
  <si>
    <t>Casino Gran Los Angeles</t>
  </si>
  <si>
    <t>-</t>
  </si>
  <si>
    <t>Solicitudes por grupo etario</t>
  </si>
  <si>
    <t>N° de Solicitudes</t>
  </si>
  <si>
    <t>60 a 70 años</t>
  </si>
  <si>
    <t>Mayor de 71 años</t>
  </si>
  <si>
    <t>Menor de 20 años</t>
  </si>
  <si>
    <t>0304 Materiales del juego</t>
  </si>
  <si>
    <t>0312 Certificado de ganancias - pérdidas</t>
  </si>
  <si>
    <t>Tasa de reclamos  por 10.000 visitas
Enero  - Junio 2019</t>
  </si>
  <si>
    <t>Tasa de reclamos  por 10.000 visitas
Enero  - Septiembre 2019</t>
  </si>
  <si>
    <t>0306 Apuestas (Monto forma, mínimo y máximo)</t>
  </si>
  <si>
    <t>La tasa de reclamos está calculada respecto al total de visitas acumuladas por casino hasta septiembre de 2019</t>
  </si>
  <si>
    <t>N° deSolicitudes</t>
  </si>
  <si>
    <t>ENERO - SEPTIEMBRE  2019</t>
  </si>
  <si>
    <t>0310 Porcentaje de retorno máquinas de azar</t>
  </si>
  <si>
    <t>0309 Torneos de juego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</si>
</sst>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0.0%"/>
    <numFmt numFmtId="182" formatCode="#,##0.000"/>
    <numFmt numFmtId="183" formatCode="#,##0.00_ ;\-#,##0.00\ 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9"/>
      <name val="Optima"/>
      <family val="0"/>
    </font>
    <font>
      <sz val="9"/>
      <name val="Opti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/>
      <top style="thick">
        <color theme="2"/>
      </top>
      <bottom style="thin">
        <color theme="4" tint="0.39998000860214233"/>
      </bottom>
    </border>
    <border>
      <left style="thick">
        <color theme="2"/>
      </left>
      <right style="thin">
        <color theme="4" tint="0.39998000860214233"/>
      </right>
      <top style="thick">
        <color theme="2"/>
      </top>
      <bottom style="thin">
        <color theme="4" tint="0.39998000860214233"/>
      </bottom>
    </border>
    <border>
      <left/>
      <right/>
      <top style="thick">
        <color theme="2"/>
      </top>
      <bottom/>
    </border>
    <border>
      <left style="thick">
        <color theme="2"/>
      </left>
      <right/>
      <top style="thick">
        <color theme="2"/>
      </top>
      <bottom/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 style="thick">
        <color theme="2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3" fontId="50" fillId="2" borderId="4" applyFont="0" applyAlignment="0">
      <protection/>
    </xf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Font="0" applyFill="0" applyBorder="0" applyAlignment="0" applyProtection="0"/>
    <xf numFmtId="180" fontId="55" fillId="31" borderId="0" applyNumberFormat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0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52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5" fillId="0" borderId="11" applyNumberFormat="0" applyFill="0" applyAlignment="0" applyProtection="0"/>
  </cellStyleXfs>
  <cellXfs count="51">
    <xf numFmtId="0" fontId="0" fillId="0" borderId="0" xfId="0" applyAlignment="1">
      <alignment/>
    </xf>
    <xf numFmtId="0" fontId="66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7" fillId="30" borderId="0" xfId="60" applyFont="1" applyFill="1" applyAlignment="1">
      <alignment horizontal="center"/>
      <protection/>
    </xf>
    <xf numFmtId="0" fontId="66" fillId="30" borderId="0" xfId="60" applyFont="1" applyFill="1">
      <alignment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 applyAlignment="1">
      <alignment horizontal="center"/>
      <protection/>
    </xf>
    <xf numFmtId="0" fontId="71" fillId="30" borderId="0" xfId="60" applyFont="1" applyFill="1">
      <alignment/>
      <protection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36" borderId="12" xfId="49" applyFont="1" applyFill="1" applyBorder="1" applyAlignment="1" applyProtection="1">
      <alignment horizontal="left" vertical="center"/>
      <protection locked="0"/>
    </xf>
    <xf numFmtId="17" fontId="4" fillId="35" borderId="13" xfId="47" applyNumberFormat="1" applyFont="1" applyFill="1" applyBorder="1" applyAlignment="1">
      <alignment horizontal="center" vertical="center" wrapText="1"/>
    </xf>
    <xf numFmtId="17" fontId="4" fillId="35" borderId="13" xfId="47" applyNumberFormat="1" applyFont="1" applyFill="1" applyBorder="1" applyAlignment="1">
      <alignment horizontal="center" vertical="center"/>
    </xf>
    <xf numFmtId="3" fontId="75" fillId="30" borderId="13" xfId="47" applyNumberFormat="1" applyFont="1" applyFill="1" applyBorder="1" applyAlignment="1">
      <alignment vertical="center"/>
    </xf>
    <xf numFmtId="3" fontId="75" fillId="2" borderId="13" xfId="47" applyNumberFormat="1" applyFont="1" applyFill="1" applyBorder="1" applyAlignment="1">
      <alignment vertical="center"/>
    </xf>
    <xf numFmtId="3" fontId="76" fillId="31" borderId="13" xfId="47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left" wrapText="1"/>
    </xf>
    <xf numFmtId="3" fontId="78" fillId="0" borderId="13" xfId="47" applyNumberFormat="1" applyFont="1" applyFill="1" applyBorder="1" applyAlignment="1">
      <alignment vertical="center"/>
    </xf>
    <xf numFmtId="3" fontId="79" fillId="31" borderId="13" xfId="47" applyNumberFormat="1" applyFont="1" applyFill="1" applyBorder="1" applyAlignment="1">
      <alignment horizontal="center" vertical="center"/>
    </xf>
    <xf numFmtId="3" fontId="79" fillId="31" borderId="13" xfId="47" applyNumberFormat="1" applyFont="1" applyFill="1" applyBorder="1" applyAlignment="1">
      <alignment horizontal="center" vertical="center" wrapText="1"/>
    </xf>
    <xf numFmtId="9" fontId="77" fillId="30" borderId="13" xfId="74" applyFont="1" applyFill="1" applyBorder="1" applyAlignment="1">
      <alignment horizontal="center" vertical="center"/>
    </xf>
    <xf numFmtId="1" fontId="77" fillId="30" borderId="13" xfId="47" applyNumberFormat="1" applyFont="1" applyFill="1" applyBorder="1" applyAlignment="1">
      <alignment horizontal="center" wrapText="1"/>
    </xf>
    <xf numFmtId="9" fontId="77" fillId="2" borderId="13" xfId="74" applyFont="1" applyFill="1" applyBorder="1" applyAlignment="1">
      <alignment horizontal="center"/>
    </xf>
    <xf numFmtId="1" fontId="77" fillId="2" borderId="13" xfId="47" applyNumberFormat="1" applyFont="1" applyFill="1" applyBorder="1" applyAlignment="1">
      <alignment horizontal="center" wrapText="1"/>
    </xf>
    <xf numFmtId="9" fontId="79" fillId="31" borderId="13" xfId="71" applyFont="1" applyFill="1" applyBorder="1" applyAlignment="1">
      <alignment horizontal="center" vertical="center"/>
    </xf>
    <xf numFmtId="17" fontId="6" fillId="35" borderId="13" xfId="47" applyNumberFormat="1" applyFont="1" applyFill="1" applyBorder="1" applyAlignment="1">
      <alignment horizontal="center" vertical="center" wrapText="1"/>
    </xf>
    <xf numFmtId="17" fontId="6" fillId="35" borderId="13" xfId="47" applyNumberFormat="1" applyFont="1" applyFill="1" applyBorder="1" applyAlignment="1">
      <alignment horizontal="center" vertical="center"/>
    </xf>
    <xf numFmtId="0" fontId="5" fillId="0" borderId="13" xfId="57" applyFont="1" applyBorder="1">
      <alignment/>
      <protection/>
    </xf>
    <xf numFmtId="0" fontId="5" fillId="0" borderId="13" xfId="57" applyFont="1" applyBorder="1" applyAlignment="1">
      <alignment horizontal="center" vertical="center"/>
      <protection/>
    </xf>
    <xf numFmtId="181" fontId="5" fillId="0" borderId="13" xfId="72" applyNumberFormat="1" applyFont="1" applyFill="1" applyBorder="1" applyAlignment="1">
      <alignment horizontal="center" vertical="center"/>
    </xf>
    <xf numFmtId="3" fontId="7" fillId="0" borderId="13" xfId="47" applyNumberFormat="1" applyFont="1" applyFill="1" applyBorder="1" applyAlignment="1">
      <alignment vertical="center"/>
    </xf>
    <xf numFmtId="181" fontId="7" fillId="0" borderId="13" xfId="72" applyNumberFormat="1" applyFont="1" applyFill="1" applyBorder="1" applyAlignment="1">
      <alignment horizontal="center" vertical="center"/>
    </xf>
    <xf numFmtId="181" fontId="77" fillId="0" borderId="13" xfId="72" applyNumberFormat="1" applyFont="1" applyFill="1" applyBorder="1" applyAlignment="1">
      <alignment horizontal="center" vertical="center"/>
    </xf>
    <xf numFmtId="181" fontId="78" fillId="0" borderId="13" xfId="72" applyNumberFormat="1" applyFont="1" applyFill="1" applyBorder="1" applyAlignment="1">
      <alignment horizontal="center" vertical="center"/>
    </xf>
    <xf numFmtId="9" fontId="79" fillId="31" borderId="13" xfId="72" applyFont="1" applyFill="1" applyBorder="1" applyAlignment="1">
      <alignment horizontal="center" vertical="center"/>
    </xf>
    <xf numFmtId="2" fontId="77" fillId="0" borderId="13" xfId="47" applyNumberFormat="1" applyFont="1" applyFill="1" applyBorder="1" applyAlignment="1">
      <alignment horizontal="center" wrapText="1"/>
    </xf>
    <xf numFmtId="4" fontId="79" fillId="31" borderId="13" xfId="47" applyNumberFormat="1" applyFont="1" applyFill="1" applyBorder="1" applyAlignment="1">
      <alignment horizontal="center" vertical="center" wrapText="1"/>
    </xf>
    <xf numFmtId="17" fontId="6" fillId="37" borderId="14" xfId="47" applyNumberFormat="1" applyFont="1" applyFill="1" applyBorder="1" applyAlignment="1">
      <alignment horizontal="left" vertical="center"/>
    </xf>
    <xf numFmtId="17" fontId="6" fillId="37" borderId="14" xfId="47" applyNumberFormat="1" applyFont="1" applyFill="1" applyBorder="1" applyAlignment="1">
      <alignment horizontal="center" vertical="center" wrapText="1"/>
    </xf>
    <xf numFmtId="17" fontId="6" fillId="37" borderId="15" xfId="47" applyNumberFormat="1" applyFont="1" applyFill="1" applyBorder="1" applyAlignment="1">
      <alignment horizontal="center" vertical="center" wrapText="1"/>
    </xf>
    <xf numFmtId="1" fontId="77" fillId="0" borderId="16" xfId="47" applyNumberFormat="1" applyFont="1" applyFill="1" applyBorder="1" applyAlignment="1">
      <alignment horizontal="left"/>
    </xf>
    <xf numFmtId="1" fontId="77" fillId="0" borderId="17" xfId="47" applyNumberFormat="1" applyFont="1" applyFill="1" applyBorder="1" applyAlignment="1">
      <alignment horizontal="center"/>
    </xf>
    <xf numFmtId="1" fontId="77" fillId="0" borderId="18" xfId="47" applyNumberFormat="1" applyFont="1" applyFill="1" applyBorder="1" applyAlignment="1">
      <alignment horizontal="center"/>
    </xf>
    <xf numFmtId="3" fontId="78" fillId="0" borderId="16" xfId="47" applyNumberFormat="1" applyFont="1" applyFill="1" applyBorder="1" applyAlignment="1">
      <alignment horizontal="left" vertical="center"/>
    </xf>
    <xf numFmtId="9" fontId="77" fillId="30" borderId="13" xfId="72" applyFont="1" applyFill="1" applyBorder="1" applyAlignment="1">
      <alignment horizontal="center" vertical="center"/>
    </xf>
    <xf numFmtId="9" fontId="77" fillId="2" borderId="13" xfId="72" applyFont="1" applyFill="1" applyBorder="1" applyAlignment="1">
      <alignment horizontal="center"/>
    </xf>
    <xf numFmtId="3" fontId="80" fillId="31" borderId="19" xfId="47" applyNumberFormat="1" applyFont="1" applyFill="1" applyBorder="1" applyAlignment="1">
      <alignment horizontal="center" vertical="center"/>
    </xf>
    <xf numFmtId="3" fontId="80" fillId="31" borderId="20" xfId="47" applyNumberFormat="1" applyFont="1" applyFill="1" applyBorder="1" applyAlignment="1">
      <alignment horizontal="center" vertical="center"/>
    </xf>
    <xf numFmtId="3" fontId="75" fillId="30" borderId="21" xfId="47" applyNumberFormat="1" applyFont="1" applyFill="1" applyBorder="1" applyAlignment="1">
      <alignment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14</xdr:row>
      <xdr:rowOff>142875</xdr:rowOff>
    </xdr:from>
    <xdr:to>
      <xdr:col>2</xdr:col>
      <xdr:colOff>0</xdr:colOff>
      <xdr:row>14</xdr:row>
      <xdr:rowOff>228600</xdr:rowOff>
    </xdr:to>
    <xdr:sp>
      <xdr:nvSpPr>
        <xdr:cNvPr id="1" name="7 Extracto"/>
        <xdr:cNvSpPr>
          <a:spLocks/>
        </xdr:cNvSpPr>
      </xdr:nvSpPr>
      <xdr:spPr>
        <a:xfrm rot="5400000">
          <a:off x="1333500" y="2990850"/>
          <a:ext cx="95250" cy="85725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15</xdr:row>
      <xdr:rowOff>142875</xdr:rowOff>
    </xdr:from>
    <xdr:to>
      <xdr:col>2</xdr:col>
      <xdr:colOff>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33500" y="332422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18</xdr:row>
      <xdr:rowOff>38100</xdr:rowOff>
    </xdr:from>
    <xdr:to>
      <xdr:col>5</xdr:col>
      <xdr:colOff>19050</xdr:colOff>
      <xdr:row>24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76700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5747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142875</xdr:rowOff>
    </xdr:from>
    <xdr:to>
      <xdr:col>2</xdr:col>
      <xdr:colOff>0</xdr:colOff>
      <xdr:row>16</xdr:row>
      <xdr:rowOff>238125</xdr:rowOff>
    </xdr:to>
    <xdr:sp>
      <xdr:nvSpPr>
        <xdr:cNvPr id="11" name="9 Extracto"/>
        <xdr:cNvSpPr>
          <a:spLocks/>
        </xdr:cNvSpPr>
      </xdr:nvSpPr>
      <xdr:spPr>
        <a:xfrm rot="5400000">
          <a:off x="1333500" y="365760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1628775</xdr:colOff>
      <xdr:row>41</xdr:row>
      <xdr:rowOff>66675</xdr:rowOff>
    </xdr:from>
    <xdr:to>
      <xdr:col>10</xdr:col>
      <xdr:colOff>685800</xdr:colOff>
      <xdr:row>48</xdr:row>
      <xdr:rowOff>9525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362825"/>
          <a:ext cx="6943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41</xdr:row>
      <xdr:rowOff>57150</xdr:rowOff>
    </xdr:from>
    <xdr:to>
      <xdr:col>9</xdr:col>
      <xdr:colOff>714375</xdr:colOff>
      <xdr:row>43</xdr:row>
      <xdr:rowOff>104775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7181850" y="7353300"/>
          <a:ext cx="866775" cy="3714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5</xdr:col>
      <xdr:colOff>561975</xdr:colOff>
      <xdr:row>17</xdr:row>
      <xdr:rowOff>161925</xdr:rowOff>
    </xdr:from>
    <xdr:to>
      <xdr:col>10</xdr:col>
      <xdr:colOff>704850</xdr:colOff>
      <xdr:row>34</xdr:row>
      <xdr:rowOff>142875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3124200"/>
          <a:ext cx="39528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38</xdr:row>
      <xdr:rowOff>19050</xdr:rowOff>
    </xdr:from>
    <xdr:to>
      <xdr:col>3</xdr:col>
      <xdr:colOff>1162050</xdr:colOff>
      <xdr:row>44</xdr:row>
      <xdr:rowOff>152400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695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36</xdr:row>
      <xdr:rowOff>85725</xdr:rowOff>
    </xdr:from>
    <xdr:to>
      <xdr:col>2</xdr:col>
      <xdr:colOff>152400</xdr:colOff>
      <xdr:row>38</xdr:row>
      <xdr:rowOff>95250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7267575"/>
          <a:ext cx="857250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6</xdr:col>
      <xdr:colOff>409575</xdr:colOff>
      <xdr:row>12</xdr:row>
      <xdr:rowOff>638175</xdr:rowOff>
    </xdr:from>
    <xdr:to>
      <xdr:col>15</xdr:col>
      <xdr:colOff>200025</xdr:colOff>
      <xdr:row>30</xdr:row>
      <xdr:rowOff>114300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15475" y="2714625"/>
          <a:ext cx="66484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42</xdr:row>
      <xdr:rowOff>0</xdr:rowOff>
    </xdr:from>
    <xdr:to>
      <xdr:col>6</xdr:col>
      <xdr:colOff>104775</xdr:colOff>
      <xdr:row>44</xdr:row>
      <xdr:rowOff>9525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791450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44</xdr:row>
      <xdr:rowOff>57150</xdr:rowOff>
    </xdr:from>
    <xdr:to>
      <xdr:col>9</xdr:col>
      <xdr:colOff>333375</xdr:colOff>
      <xdr:row>51</xdr:row>
      <xdr:rowOff>9525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172450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12</xdr:row>
      <xdr:rowOff>0</xdr:rowOff>
    </xdr:from>
    <xdr:to>
      <xdr:col>11</xdr:col>
      <xdr:colOff>85725</xdr:colOff>
      <xdr:row>21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1943100"/>
          <a:ext cx="3467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25</xdr:row>
      <xdr:rowOff>57150</xdr:rowOff>
    </xdr:from>
    <xdr:to>
      <xdr:col>12</xdr:col>
      <xdr:colOff>361950</xdr:colOff>
      <xdr:row>37</xdr:row>
      <xdr:rowOff>28575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71975" y="4524375"/>
          <a:ext cx="49244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36</xdr:row>
      <xdr:rowOff>95250</xdr:rowOff>
    </xdr:from>
    <xdr:to>
      <xdr:col>9</xdr:col>
      <xdr:colOff>85725</xdr:colOff>
      <xdr:row>43</xdr:row>
      <xdr:rowOff>47625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334125"/>
          <a:ext cx="976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29</xdr:row>
      <xdr:rowOff>0</xdr:rowOff>
    </xdr:from>
    <xdr:to>
      <xdr:col>3</xdr:col>
      <xdr:colOff>266700</xdr:colOff>
      <xdr:row>31</xdr:row>
      <xdr:rowOff>9525</xdr:rowOff>
    </xdr:to>
    <xdr:sp>
      <xdr:nvSpPr>
        <xdr:cNvPr id="3" name="16 Rectángulo redondeado">
          <a:hlinkClick r:id="rId3"/>
        </xdr:cNvPr>
        <xdr:cNvSpPr>
          <a:spLocks/>
        </xdr:cNvSpPr>
      </xdr:nvSpPr>
      <xdr:spPr>
        <a:xfrm>
          <a:off x="5238750" y="5105400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licitudes_Ciudadanas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TasaxVisit"/>
      <sheetName val="iClientes"/>
      <sheetName val="iGestion"/>
      <sheetName val="Informe"/>
      <sheetName val="Consolidado 2019"/>
      <sheetName val="Solicitudes pendientes"/>
      <sheetName val="Derivaciones SERNAC"/>
      <sheetName val="Derivaciones MP"/>
      <sheetName val="Derivaciones otros organismos"/>
      <sheetName val="IngresosErrados"/>
      <sheetName val="Plazos D. Fiscalizacion"/>
      <sheetName val="Parámetros"/>
      <sheetName val="Indicadores UAC 2013"/>
      <sheetName val="iEvol"/>
      <sheetName val="Denuncias a Div SCJ"/>
      <sheetName val="Instrucciones S.O. "/>
      <sheetName val="Derivaciones Municipalidad"/>
      <sheetName val="Quejas,reclamos, felicitaciones"/>
    </sheetNames>
    <sheetDataSet>
      <sheetData sheetId="0">
        <row r="36">
          <cell r="G36" t="str">
            <v>Casino de Colchagua</v>
          </cell>
          <cell r="H36">
            <v>0.15420438248855034</v>
          </cell>
        </row>
        <row r="37">
          <cell r="G37" t="str">
            <v>Sun Monticello</v>
          </cell>
          <cell r="H37">
            <v>0.13778385387563016</v>
          </cell>
        </row>
        <row r="38">
          <cell r="G38" t="str">
            <v>Marina del Sol Calama</v>
          </cell>
          <cell r="H38">
            <v>0.1286885351384045</v>
          </cell>
        </row>
        <row r="39">
          <cell r="G39" t="str">
            <v>Marina del Sol Talcahuano</v>
          </cell>
          <cell r="H39">
            <v>0.09106041676531546</v>
          </cell>
        </row>
        <row r="40">
          <cell r="G40" t="str">
            <v>Enjoy Antofagasta</v>
          </cell>
          <cell r="H40">
            <v>0.08541898009737764</v>
          </cell>
        </row>
        <row r="41">
          <cell r="G41" t="str">
            <v>Casino Rinconada</v>
          </cell>
          <cell r="H41">
            <v>0.0710139009711151</v>
          </cell>
        </row>
        <row r="42">
          <cell r="G42" t="str">
            <v>Gran Casino de Talca</v>
          </cell>
          <cell r="H42">
            <v>0.06390103008460496</v>
          </cell>
        </row>
        <row r="43">
          <cell r="G43" t="str">
            <v>Casino Luckia Arica</v>
          </cell>
          <cell r="H43">
            <v>0.0571098965739773</v>
          </cell>
        </row>
        <row r="44">
          <cell r="G44" t="str">
            <v>Dreams Valdivia</v>
          </cell>
          <cell r="H44">
            <v>0.046247479512366574</v>
          </cell>
        </row>
        <row r="45">
          <cell r="G45" t="str">
            <v>Dreams Punta Arenas</v>
          </cell>
          <cell r="H45">
            <v>0.031693109284179434</v>
          </cell>
        </row>
        <row r="46">
          <cell r="G46" t="str">
            <v>Dreams Temuco</v>
          </cell>
          <cell r="H46">
            <v>0.030606030000030607</v>
          </cell>
        </row>
        <row r="47">
          <cell r="G47" t="str">
            <v>Antay Casino &amp; Hotel</v>
          </cell>
          <cell r="H47">
            <v>0</v>
          </cell>
        </row>
        <row r="48">
          <cell r="G48" t="str">
            <v>Ovalle Casino Resort S.A.</v>
          </cell>
          <cell r="H48">
            <v>0</v>
          </cell>
        </row>
        <row r="49">
          <cell r="G49" t="str">
            <v>Casino de Juegos del Pacífico</v>
          </cell>
          <cell r="H49">
            <v>0</v>
          </cell>
        </row>
        <row r="50">
          <cell r="G50" t="str">
            <v>Marina del Sol Chillán</v>
          </cell>
          <cell r="H50">
            <v>0</v>
          </cell>
        </row>
        <row r="51">
          <cell r="G51" t="str">
            <v>Casino Gran Los Angeles</v>
          </cell>
          <cell r="H51">
            <v>0</v>
          </cell>
        </row>
        <row r="52">
          <cell r="G52" t="str">
            <v>Marina del Sol Osorno</v>
          </cell>
          <cell r="H52">
            <v>0</v>
          </cell>
        </row>
        <row r="53">
          <cell r="G53" t="str">
            <v>Enjoy Chiloé</v>
          </cell>
          <cell r="H53">
            <v>0</v>
          </cell>
        </row>
      </sheetData>
      <sheetData sheetId="1">
        <row r="11">
          <cell r="C11" t="str">
            <v>Masculino</v>
          </cell>
          <cell r="E11">
            <v>17</v>
          </cell>
        </row>
        <row r="12">
          <cell r="C12" t="str">
            <v>Femenino</v>
          </cell>
          <cell r="E12">
            <v>11</v>
          </cell>
        </row>
        <row r="33">
          <cell r="E33" t="str">
            <v>Masculino</v>
          </cell>
          <cell r="F33" t="str">
            <v>Femenino</v>
          </cell>
        </row>
        <row r="34">
          <cell r="C34" t="str">
            <v>50 a 60 años</v>
          </cell>
          <cell r="E34">
            <v>3</v>
          </cell>
          <cell r="F34">
            <v>1</v>
          </cell>
        </row>
        <row r="35">
          <cell r="C35" t="str">
            <v>40 a 50 años</v>
          </cell>
          <cell r="E35">
            <v>4</v>
          </cell>
          <cell r="F35">
            <v>4</v>
          </cell>
        </row>
        <row r="36">
          <cell r="C36" t="str">
            <v>60 a 70 años</v>
          </cell>
          <cell r="E36">
            <v>3</v>
          </cell>
          <cell r="F36">
            <v>1</v>
          </cell>
        </row>
        <row r="37">
          <cell r="C37" t="str">
            <v>30 a 40 años</v>
          </cell>
          <cell r="E37">
            <v>6</v>
          </cell>
          <cell r="F37">
            <v>4</v>
          </cell>
        </row>
        <row r="38">
          <cell r="C38" t="str">
            <v>20 a 30 años</v>
          </cell>
          <cell r="E38">
            <v>0</v>
          </cell>
          <cell r="F38">
            <v>0</v>
          </cell>
        </row>
        <row r="39">
          <cell r="C39" t="str">
            <v>Mayor de 71 años</v>
          </cell>
          <cell r="E39">
            <v>0</v>
          </cell>
          <cell r="F39">
            <v>0</v>
          </cell>
        </row>
        <row r="40">
          <cell r="C40" t="str">
            <v>Menor de 20 años</v>
          </cell>
          <cell r="E40">
            <v>0</v>
          </cell>
          <cell r="F40">
            <v>0</v>
          </cell>
        </row>
        <row r="41">
          <cell r="C41" t="str">
            <v>S/I</v>
          </cell>
          <cell r="E41">
            <v>1</v>
          </cell>
          <cell r="F41">
            <v>1</v>
          </cell>
        </row>
        <row r="107">
          <cell r="C107" t="str">
            <v>Máquinas de Azar</v>
          </cell>
          <cell r="D107">
            <v>13</v>
          </cell>
        </row>
        <row r="108">
          <cell r="C108" t="str">
            <v>Black Jack</v>
          </cell>
          <cell r="D108">
            <v>0</v>
          </cell>
        </row>
        <row r="109">
          <cell r="C109" t="str">
            <v>Craps</v>
          </cell>
          <cell r="D109">
            <v>0</v>
          </cell>
        </row>
        <row r="110">
          <cell r="C110" t="str">
            <v>Draw Poker</v>
          </cell>
          <cell r="D110">
            <v>1</v>
          </cell>
        </row>
        <row r="111">
          <cell r="C111" t="str">
            <v>Bingo</v>
          </cell>
          <cell r="D111">
            <v>0</v>
          </cell>
        </row>
        <row r="112">
          <cell r="C112" t="str">
            <v>Texas Hold’em Poker</v>
          </cell>
          <cell r="D112">
            <v>0</v>
          </cell>
        </row>
        <row r="113">
          <cell r="C113" t="str">
            <v>Ruleta Americana con doble cero</v>
          </cell>
          <cell r="D113">
            <v>1</v>
          </cell>
        </row>
        <row r="114">
          <cell r="C114" t="str">
            <v>Ruleta Americana con un cero</v>
          </cell>
          <cell r="D114">
            <v>1</v>
          </cell>
        </row>
        <row r="115">
          <cell r="C115" t="str">
            <v>Punto y Banca</v>
          </cell>
          <cell r="D115">
            <v>0</v>
          </cell>
        </row>
        <row r="116">
          <cell r="C116" t="str">
            <v>Ruleta Francesa</v>
          </cell>
          <cell r="D116">
            <v>1</v>
          </cell>
        </row>
        <row r="117">
          <cell r="C117" t="str">
            <v>Caribbean Poker</v>
          </cell>
          <cell r="D117">
            <v>0</v>
          </cell>
        </row>
        <row r="118">
          <cell r="C118" t="str">
            <v>Mini Craps</v>
          </cell>
          <cell r="D118">
            <v>0</v>
          </cell>
        </row>
        <row r="119">
          <cell r="C119" t="str">
            <v>Big Six</v>
          </cell>
          <cell r="D119">
            <v>0</v>
          </cell>
        </row>
        <row r="120">
          <cell r="C120" t="str">
            <v>Stud Poker</v>
          </cell>
          <cell r="D120">
            <v>0</v>
          </cell>
        </row>
        <row r="121">
          <cell r="C121" t="str">
            <v>Go Poker</v>
          </cell>
          <cell r="D121">
            <v>0</v>
          </cell>
        </row>
        <row r="122">
          <cell r="C122" t="str">
            <v>Poker Tres Cartas</v>
          </cell>
          <cell r="D122">
            <v>0</v>
          </cell>
        </row>
        <row r="123">
          <cell r="C123" t="str">
            <v>Seven Stud Poker</v>
          </cell>
          <cell r="D123">
            <v>0</v>
          </cell>
        </row>
        <row r="124">
          <cell r="C124" t="str">
            <v>Omaha Poker</v>
          </cell>
          <cell r="D124">
            <v>0</v>
          </cell>
        </row>
        <row r="125">
          <cell r="C125" t="str">
            <v>War</v>
          </cell>
          <cell r="D125">
            <v>0</v>
          </cell>
        </row>
        <row r="126">
          <cell r="C126" t="str">
            <v>Treinta y Cuarenta</v>
          </cell>
          <cell r="D126">
            <v>0</v>
          </cell>
        </row>
        <row r="127">
          <cell r="C127" t="str">
            <v>Corona y Ancla</v>
          </cell>
          <cell r="D127">
            <v>0</v>
          </cell>
        </row>
        <row r="128">
          <cell r="C128" t="str">
            <v>Chuck a Luck</v>
          </cell>
          <cell r="D128">
            <v>0</v>
          </cell>
        </row>
        <row r="129">
          <cell r="C129" t="str">
            <v>No aplica</v>
          </cell>
          <cell r="D1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7"/>
  <sheetViews>
    <sheetView showGridLines="0" tabSelected="1" zoomScalePageLayoutView="0" workbookViewId="0" topLeftCell="A1">
      <selection activeCell="K18" sqref="K18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0.25">
      <c r="C9" s="10" t="s">
        <v>16</v>
      </c>
      <c r="D9" s="4"/>
    </row>
    <row r="10" ht="14.25" customHeight="1">
      <c r="D10" s="6"/>
    </row>
    <row r="11" ht="18">
      <c r="C11" s="11" t="s">
        <v>89</v>
      </c>
    </row>
    <row r="12" ht="14.25">
      <c r="D12" s="7"/>
    </row>
    <row r="13" ht="17.25" customHeight="1" thickBot="1">
      <c r="D13" s="8"/>
    </row>
    <row r="14" spans="3:4" ht="26.25" customHeight="1" thickBot="1" thickTop="1">
      <c r="C14" s="12" t="s">
        <v>19</v>
      </c>
      <c r="D14" s="9"/>
    </row>
    <row r="15" spans="3:4" ht="26.25" customHeight="1" thickBot="1" thickTop="1">
      <c r="C15" s="12" t="s">
        <v>14</v>
      </c>
      <c r="D15" s="9"/>
    </row>
    <row r="16" spans="3:4" ht="26.25" customHeight="1" thickBot="1" thickTop="1">
      <c r="C16" s="12" t="s">
        <v>28</v>
      </c>
      <c r="D16" s="9"/>
    </row>
    <row r="17" spans="3:4" ht="26.25" customHeight="1" thickBot="1" thickTop="1">
      <c r="C17" s="12" t="s">
        <v>46</v>
      </c>
      <c r="D17" s="9"/>
    </row>
    <row r="18" ht="15" thickTop="1"/>
    <row r="20" ht="14.25"/>
    <row r="21" ht="14.25"/>
    <row r="22" ht="14.25"/>
    <row r="23" ht="14.25"/>
    <row r="24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Sexo y edad'!A1" display="   Reclamos por Sexo y grupo Etario "/>
    <hyperlink ref="C17" location="'Reclamos por Submateria'!A1" display="   Reclamos por Submaterias, desagregados por Sex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40"/>
  <sheetViews>
    <sheetView showGridLines="0" zoomScalePageLayoutView="0" workbookViewId="0" topLeftCell="A10">
      <selection activeCell="P29" sqref="P29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27" t="s">
        <v>54</v>
      </c>
      <c r="C16" s="27" t="s">
        <v>10</v>
      </c>
      <c r="D16" s="28" t="s">
        <v>9</v>
      </c>
    </row>
    <row r="17" spans="2:4" ht="14.25" thickBot="1" thickTop="1">
      <c r="B17" s="29" t="s">
        <v>20</v>
      </c>
      <c r="C17" s="30">
        <v>13</v>
      </c>
      <c r="D17" s="31">
        <v>0.4642857142857143</v>
      </c>
    </row>
    <row r="18" spans="2:4" ht="14.25" thickBot="1" thickTop="1">
      <c r="B18" s="32" t="s">
        <v>55</v>
      </c>
      <c r="C18" s="30">
        <v>0</v>
      </c>
      <c r="D18" s="33">
        <v>0</v>
      </c>
    </row>
    <row r="19" spans="2:4" ht="14.25" thickBot="1" thickTop="1">
      <c r="B19" s="29" t="s">
        <v>48</v>
      </c>
      <c r="C19" s="30">
        <v>0</v>
      </c>
      <c r="D19" s="31">
        <v>0</v>
      </c>
    </row>
    <row r="20" spans="2:4" ht="14.25" thickBot="1" thickTop="1">
      <c r="B20" s="29" t="s">
        <v>56</v>
      </c>
      <c r="C20" s="30">
        <v>1</v>
      </c>
      <c r="D20" s="31">
        <v>0.03571428571428571</v>
      </c>
    </row>
    <row r="21" spans="2:4" ht="14.25" thickBot="1" thickTop="1">
      <c r="B21" s="29" t="s">
        <v>57</v>
      </c>
      <c r="C21" s="30">
        <v>0</v>
      </c>
      <c r="D21" s="31">
        <v>0</v>
      </c>
    </row>
    <row r="22" spans="2:4" ht="14.25" thickBot="1" thickTop="1">
      <c r="B22" s="29" t="s">
        <v>58</v>
      </c>
      <c r="C22" s="30">
        <v>0</v>
      </c>
      <c r="D22" s="31">
        <v>0</v>
      </c>
    </row>
    <row r="23" spans="2:10" ht="14.25" thickBot="1" thickTop="1">
      <c r="B23" s="29" t="s">
        <v>59</v>
      </c>
      <c r="C23" s="30">
        <v>1</v>
      </c>
      <c r="D23" s="31">
        <v>0.03571428571428571</v>
      </c>
      <c r="J23" s="3"/>
    </row>
    <row r="24" spans="2:4" ht="14.25" thickBot="1" thickTop="1">
      <c r="B24" s="29" t="s">
        <v>60</v>
      </c>
      <c r="C24" s="30">
        <v>1</v>
      </c>
      <c r="D24" s="31">
        <v>0.03571428571428571</v>
      </c>
    </row>
    <row r="25" spans="2:4" ht="14.25" thickBot="1" thickTop="1">
      <c r="B25" s="29" t="s">
        <v>29</v>
      </c>
      <c r="C25" s="30">
        <v>0</v>
      </c>
      <c r="D25" s="31">
        <v>0</v>
      </c>
    </row>
    <row r="26" spans="2:10" ht="14.25" thickBot="1" thickTop="1">
      <c r="B26" s="29" t="s">
        <v>30</v>
      </c>
      <c r="C26" s="30">
        <v>1</v>
      </c>
      <c r="D26" s="31">
        <v>0.03571428571428571</v>
      </c>
      <c r="E26" s="18"/>
      <c r="F26" s="18"/>
      <c r="G26" s="18"/>
      <c r="H26" s="18"/>
      <c r="I26" s="18"/>
      <c r="J26" s="18"/>
    </row>
    <row r="27" spans="2:4" ht="14.25" thickBot="1" thickTop="1">
      <c r="B27" s="19" t="s">
        <v>61</v>
      </c>
      <c r="C27" s="30">
        <v>0</v>
      </c>
      <c r="D27" s="34">
        <v>0</v>
      </c>
    </row>
    <row r="28" spans="2:4" ht="14.25" thickBot="1" thickTop="1">
      <c r="B28" s="29" t="s">
        <v>62</v>
      </c>
      <c r="C28" s="30">
        <v>0</v>
      </c>
      <c r="D28" s="31">
        <v>0</v>
      </c>
    </row>
    <row r="29" spans="2:4" ht="14.25" thickBot="1" thickTop="1">
      <c r="B29" s="19" t="s">
        <v>63</v>
      </c>
      <c r="C29" s="30">
        <v>0</v>
      </c>
      <c r="D29" s="34">
        <v>0</v>
      </c>
    </row>
    <row r="30" spans="2:4" ht="14.25" thickBot="1" thickTop="1">
      <c r="B30" s="19" t="s">
        <v>64</v>
      </c>
      <c r="C30" s="30">
        <v>0</v>
      </c>
      <c r="D30" s="35">
        <v>0</v>
      </c>
    </row>
    <row r="31" spans="2:4" ht="14.25" thickBot="1" thickTop="1">
      <c r="B31" s="29" t="s">
        <v>65</v>
      </c>
      <c r="C31" s="30">
        <v>0</v>
      </c>
      <c r="D31" s="31">
        <v>0</v>
      </c>
    </row>
    <row r="32" spans="2:4" ht="14.25" thickBot="1" thickTop="1">
      <c r="B32" s="29" t="s">
        <v>66</v>
      </c>
      <c r="C32" s="30">
        <v>0</v>
      </c>
      <c r="D32" s="31">
        <v>0</v>
      </c>
    </row>
    <row r="33" spans="2:4" ht="14.25" thickBot="1" thickTop="1">
      <c r="B33" s="29" t="s">
        <v>67</v>
      </c>
      <c r="C33" s="30">
        <v>0</v>
      </c>
      <c r="D33" s="31">
        <v>0</v>
      </c>
    </row>
    <row r="34" spans="2:4" ht="14.25" thickBot="1" thickTop="1">
      <c r="B34" s="29" t="s">
        <v>68</v>
      </c>
      <c r="C34" s="30">
        <v>0</v>
      </c>
      <c r="D34" s="31">
        <v>0</v>
      </c>
    </row>
    <row r="35" spans="2:4" ht="14.25" thickBot="1" thickTop="1">
      <c r="B35" s="29" t="s">
        <v>69</v>
      </c>
      <c r="C35" s="30">
        <v>0</v>
      </c>
      <c r="D35" s="31">
        <v>0</v>
      </c>
    </row>
    <row r="36" spans="2:4" ht="14.25" thickBot="1" thickTop="1">
      <c r="B36" s="29" t="s">
        <v>70</v>
      </c>
      <c r="C36" s="30">
        <v>0</v>
      </c>
      <c r="D36" s="31">
        <v>0</v>
      </c>
    </row>
    <row r="37" spans="2:4" ht="14.25" thickBot="1" thickTop="1">
      <c r="B37" s="29" t="s">
        <v>71</v>
      </c>
      <c r="C37" s="30">
        <v>0</v>
      </c>
      <c r="D37" s="31">
        <v>0</v>
      </c>
    </row>
    <row r="38" spans="2:4" ht="14.25" thickBot="1" thickTop="1">
      <c r="B38" s="29" t="s">
        <v>72</v>
      </c>
      <c r="C38" s="30">
        <v>0</v>
      </c>
      <c r="D38" s="31">
        <v>0</v>
      </c>
    </row>
    <row r="39" spans="2:4" ht="14.25" thickBot="1" thickTop="1">
      <c r="B39" s="29" t="s">
        <v>49</v>
      </c>
      <c r="C39" s="30">
        <v>11</v>
      </c>
      <c r="D39" s="31">
        <v>0.39285714285714285</v>
      </c>
    </row>
    <row r="40" spans="2:4" ht="14.25" thickBot="1" thickTop="1">
      <c r="B40" s="20" t="s">
        <v>18</v>
      </c>
      <c r="C40" s="21">
        <v>28</v>
      </c>
      <c r="D40" s="36">
        <v>1</v>
      </c>
    </row>
    <row r="41" ht="13.5" thickTop="1"/>
    <row r="43" ht="12.75"/>
    <row r="44" ht="12.75"/>
    <row r="45" ht="12.75"/>
    <row r="46" ht="12.75"/>
    <row r="47" ht="12.75"/>
    <row r="48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E35"/>
  <sheetViews>
    <sheetView showGridLines="0" zoomScalePageLayoutView="0" workbookViewId="0" topLeftCell="A19">
      <selection activeCell="H13" sqref="H13"/>
    </sheetView>
  </sheetViews>
  <sheetFormatPr defaultColWidth="11.421875" defaultRowHeight="12.75"/>
  <cols>
    <col min="2" max="2" width="45.421875" style="0" customWidth="1"/>
    <col min="3" max="3" width="30.00390625" style="2" customWidth="1"/>
    <col min="4" max="4" width="21.57421875" style="0" customWidth="1"/>
    <col min="5" max="5" width="16.71093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48" t="s">
        <v>26</v>
      </c>
      <c r="C12" s="49"/>
    </row>
    <row r="13" spans="2:5" ht="78" thickBot="1" thickTop="1">
      <c r="B13" s="28" t="s">
        <v>13</v>
      </c>
      <c r="C13" s="27" t="s">
        <v>73</v>
      </c>
      <c r="D13" s="27" t="s">
        <v>84</v>
      </c>
      <c r="E13" s="27" t="s">
        <v>85</v>
      </c>
    </row>
    <row r="14" spans="2:5" ht="14.25" thickBot="1" thickTop="1">
      <c r="B14" s="19" t="s">
        <v>50</v>
      </c>
      <c r="C14" s="37">
        <v>0</v>
      </c>
      <c r="D14" s="37">
        <v>0</v>
      </c>
      <c r="E14" s="37">
        <v>0.0571098965739773</v>
      </c>
    </row>
    <row r="15" spans="2:5" ht="14.25" thickBot="1" thickTop="1">
      <c r="B15" s="19" t="s">
        <v>31</v>
      </c>
      <c r="C15" s="37">
        <v>0</v>
      </c>
      <c r="D15" s="37">
        <v>0.09819902979358563</v>
      </c>
      <c r="E15" s="37">
        <v>0.1286885351384045</v>
      </c>
    </row>
    <row r="16" spans="2:5" ht="14.25" thickBot="1" thickTop="1">
      <c r="B16" s="19" t="s">
        <v>4</v>
      </c>
      <c r="C16" s="37">
        <v>0</v>
      </c>
      <c r="D16" s="37">
        <v>0.13078163825798858</v>
      </c>
      <c r="E16" s="37">
        <v>0.08541898009737764</v>
      </c>
    </row>
    <row r="17" spans="2:5" ht="14.25" thickBot="1" thickTop="1">
      <c r="B17" s="19" t="s">
        <v>15</v>
      </c>
      <c r="C17" s="37">
        <v>0</v>
      </c>
      <c r="D17" s="37">
        <v>0</v>
      </c>
      <c r="E17" s="37">
        <v>0</v>
      </c>
    </row>
    <row r="18" spans="2:5" ht="14.25" thickBot="1" thickTop="1">
      <c r="B18" s="19" t="s">
        <v>32</v>
      </c>
      <c r="C18" s="37">
        <v>0</v>
      </c>
      <c r="D18" s="37">
        <v>0</v>
      </c>
      <c r="E18" s="37">
        <v>0</v>
      </c>
    </row>
    <row r="19" spans="2:5" ht="14.25" thickBot="1" thickTop="1">
      <c r="B19" s="19" t="s">
        <v>8</v>
      </c>
      <c r="C19" s="37">
        <v>0</v>
      </c>
      <c r="D19" s="37">
        <v>0</v>
      </c>
      <c r="E19" s="37">
        <v>0</v>
      </c>
    </row>
    <row r="20" spans="2:5" ht="14.25" thickBot="1" thickTop="1">
      <c r="B20" s="19" t="s">
        <v>17</v>
      </c>
      <c r="C20" s="37">
        <v>0.115145025159188</v>
      </c>
      <c r="D20" s="37">
        <v>0.056644707401763916</v>
      </c>
      <c r="E20" s="37">
        <v>0.0710139009711151</v>
      </c>
    </row>
    <row r="21" spans="2:5" ht="14.25" thickBot="1" thickTop="1">
      <c r="B21" s="19" t="s">
        <v>33</v>
      </c>
      <c r="C21" s="37">
        <v>0.04861637788538203</v>
      </c>
      <c r="D21" s="37">
        <v>0.0934175648376286</v>
      </c>
      <c r="E21" s="37">
        <v>0.13778385387563016</v>
      </c>
    </row>
    <row r="22" spans="2:5" ht="14.25" thickBot="1" thickTop="1">
      <c r="B22" s="19" t="s">
        <v>5</v>
      </c>
      <c r="C22" s="37">
        <v>0</v>
      </c>
      <c r="D22" s="37">
        <v>0.22854008593107233</v>
      </c>
      <c r="E22" s="37">
        <v>0.15420438248855034</v>
      </c>
    </row>
    <row r="23" spans="2:5" ht="14.25" thickBot="1" thickTop="1">
      <c r="B23" s="19" t="s">
        <v>7</v>
      </c>
      <c r="C23" s="37">
        <v>0.20339258837407964</v>
      </c>
      <c r="D23" s="37">
        <v>0.09835065944117156</v>
      </c>
      <c r="E23" s="37">
        <v>0.06390103008460496</v>
      </c>
    </row>
    <row r="24" spans="2:5" ht="14.25" thickBot="1" thickTop="1">
      <c r="B24" s="19" t="s">
        <v>74</v>
      </c>
      <c r="C24" s="37" t="s">
        <v>76</v>
      </c>
      <c r="D24" s="37">
        <v>0</v>
      </c>
      <c r="E24" s="37">
        <v>0</v>
      </c>
    </row>
    <row r="25" spans="2:5" ht="14.25" thickBot="1" thickTop="1">
      <c r="B25" s="19" t="s">
        <v>34</v>
      </c>
      <c r="C25" s="37">
        <v>0.10864487250524212</v>
      </c>
      <c r="D25" s="37">
        <v>0.11056168097979763</v>
      </c>
      <c r="E25" s="37">
        <v>0.09106041676531546</v>
      </c>
    </row>
    <row r="26" spans="2:5" ht="14.25" thickBot="1" thickTop="1">
      <c r="B26" s="19" t="s">
        <v>75</v>
      </c>
      <c r="C26" s="37">
        <v>0</v>
      </c>
      <c r="D26" s="37">
        <v>0</v>
      </c>
      <c r="E26" s="37">
        <v>0</v>
      </c>
    </row>
    <row r="27" spans="2:5" ht="14.25" thickBot="1" thickTop="1">
      <c r="B27" s="19" t="s">
        <v>1</v>
      </c>
      <c r="C27" s="37">
        <v>0</v>
      </c>
      <c r="D27" s="37">
        <v>0</v>
      </c>
      <c r="E27" s="37">
        <v>0.030606030000030607</v>
      </c>
    </row>
    <row r="28" spans="2:5" ht="14.25" thickBot="1" thickTop="1">
      <c r="B28" s="19" t="s">
        <v>3</v>
      </c>
      <c r="C28" s="37">
        <v>0</v>
      </c>
      <c r="D28" s="37">
        <v>0</v>
      </c>
      <c r="E28" s="37">
        <v>0.046247479512366574</v>
      </c>
    </row>
    <row r="29" spans="2:5" ht="14.25" thickBot="1" thickTop="1">
      <c r="B29" s="19" t="s">
        <v>35</v>
      </c>
      <c r="C29" s="37">
        <v>0</v>
      </c>
      <c r="D29" s="37">
        <v>0</v>
      </c>
      <c r="E29" s="37">
        <v>0</v>
      </c>
    </row>
    <row r="30" spans="2:5" ht="14.25" thickBot="1" thickTop="1">
      <c r="B30" s="19" t="s">
        <v>21</v>
      </c>
      <c r="C30" s="37">
        <v>0</v>
      </c>
      <c r="D30" s="37">
        <v>0</v>
      </c>
      <c r="E30" s="37">
        <v>0</v>
      </c>
    </row>
    <row r="31" spans="2:5" ht="14.25" thickBot="1" thickTop="1">
      <c r="B31" s="19" t="s">
        <v>22</v>
      </c>
      <c r="C31" s="37">
        <v>0</v>
      </c>
      <c r="D31" s="37">
        <v>0</v>
      </c>
      <c r="E31" s="37">
        <v>0</v>
      </c>
    </row>
    <row r="32" spans="2:5" ht="14.25" thickBot="1" thickTop="1">
      <c r="B32" s="19" t="s">
        <v>6</v>
      </c>
      <c r="C32" s="37">
        <v>0</v>
      </c>
      <c r="D32" s="37">
        <v>0</v>
      </c>
      <c r="E32" s="37">
        <v>0.031693109284179434</v>
      </c>
    </row>
    <row r="33" spans="2:5" ht="14.25" thickBot="1" thickTop="1">
      <c r="B33" s="20" t="s">
        <v>11</v>
      </c>
      <c r="C33" s="38">
        <v>0.03710107073690147</v>
      </c>
      <c r="D33" s="38">
        <v>0.0555955019532553</v>
      </c>
      <c r="E33" s="38">
        <v>0.06491119547429529</v>
      </c>
    </row>
    <row r="34" ht="13.5" thickTop="1">
      <c r="B34" t="s">
        <v>87</v>
      </c>
    </row>
    <row r="35" ht="12.75">
      <c r="B35" t="s">
        <v>36</v>
      </c>
    </row>
    <row r="40" ht="12.75"/>
    <row r="41" ht="12.75"/>
    <row r="42" ht="12.75"/>
    <row r="43" ht="12.75"/>
    <row r="44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39"/>
  <sheetViews>
    <sheetView showGridLines="0" zoomScalePageLayoutView="0" workbookViewId="0" topLeftCell="A31">
      <selection activeCell="P29" sqref="P29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39.75" thickBot="1" thickTop="1">
      <c r="B14" s="14" t="s">
        <v>27</v>
      </c>
      <c r="C14" s="28" t="s">
        <v>9</v>
      </c>
      <c r="D14" s="27" t="s">
        <v>88</v>
      </c>
    </row>
    <row r="15" spans="2:4" ht="14.25" thickBot="1" thickTop="1">
      <c r="B15" s="15" t="s">
        <v>0</v>
      </c>
      <c r="C15" s="46">
        <v>0.6071428571428571</v>
      </c>
      <c r="D15" s="23">
        <v>17</v>
      </c>
    </row>
    <row r="16" spans="2:4" ht="14.25" thickBot="1" thickTop="1">
      <c r="B16" s="16" t="s">
        <v>2</v>
      </c>
      <c r="C16" s="47">
        <v>0.39285714285714285</v>
      </c>
      <c r="D16" s="25">
        <v>11</v>
      </c>
    </row>
    <row r="17" spans="2:4" ht="14.25" thickBot="1" thickTop="1">
      <c r="B17" s="17" t="s">
        <v>11</v>
      </c>
      <c r="C17" s="20"/>
      <c r="D17" s="21">
        <v>28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5" ht="39.75" thickBot="1" thickTop="1">
      <c r="B28" s="39" t="s">
        <v>77</v>
      </c>
      <c r="C28" s="40" t="s">
        <v>78</v>
      </c>
      <c r="D28" s="40" t="s">
        <v>0</v>
      </c>
      <c r="E28" s="41" t="s">
        <v>2</v>
      </c>
    </row>
    <row r="29" spans="2:5" ht="14.25" thickBot="1" thickTop="1">
      <c r="B29" s="42" t="s">
        <v>37</v>
      </c>
      <c r="C29" s="43">
        <v>4</v>
      </c>
      <c r="D29" s="43">
        <v>3</v>
      </c>
      <c r="E29" s="44">
        <v>1</v>
      </c>
    </row>
    <row r="30" spans="2:5" ht="14.25" thickBot="1" thickTop="1">
      <c r="B30" s="42" t="s">
        <v>24</v>
      </c>
      <c r="C30" s="43">
        <v>8</v>
      </c>
      <c r="D30" s="43">
        <v>4</v>
      </c>
      <c r="E30" s="44">
        <v>4</v>
      </c>
    </row>
    <row r="31" spans="2:5" ht="14.25" thickBot="1" thickTop="1">
      <c r="B31" s="42" t="s">
        <v>79</v>
      </c>
      <c r="C31" s="43">
        <v>4</v>
      </c>
      <c r="D31" s="43">
        <v>3</v>
      </c>
      <c r="E31" s="44">
        <v>1</v>
      </c>
    </row>
    <row r="32" spans="2:5" ht="14.25" thickBot="1" thickTop="1">
      <c r="B32" s="42" t="s">
        <v>23</v>
      </c>
      <c r="C32" s="43">
        <v>10</v>
      </c>
      <c r="D32" s="43">
        <v>6</v>
      </c>
      <c r="E32" s="44">
        <v>4</v>
      </c>
    </row>
    <row r="33" spans="2:5" ht="14.25" thickBot="1" thickTop="1">
      <c r="B33" s="42" t="s">
        <v>12</v>
      </c>
      <c r="C33" s="43">
        <v>0</v>
      </c>
      <c r="D33" s="43">
        <v>0</v>
      </c>
      <c r="E33" s="44">
        <v>0</v>
      </c>
    </row>
    <row r="34" spans="2:5" ht="14.25" thickBot="1" thickTop="1">
      <c r="B34" s="42" t="s">
        <v>80</v>
      </c>
      <c r="C34" s="43">
        <v>0</v>
      </c>
      <c r="D34" s="43">
        <v>0</v>
      </c>
      <c r="E34" s="44">
        <v>0</v>
      </c>
    </row>
    <row r="35" spans="2:5" ht="14.25" thickBot="1" thickTop="1">
      <c r="B35" s="45" t="s">
        <v>81</v>
      </c>
      <c r="C35" s="43">
        <v>0</v>
      </c>
      <c r="D35" s="43">
        <v>0</v>
      </c>
      <c r="E35" s="44">
        <v>0</v>
      </c>
    </row>
    <row r="36" spans="2:5" ht="14.25" thickBot="1" thickTop="1">
      <c r="B36" s="42" t="s">
        <v>51</v>
      </c>
      <c r="C36" s="43">
        <v>2</v>
      </c>
      <c r="D36" s="43">
        <v>1</v>
      </c>
      <c r="E36" s="44">
        <v>1</v>
      </c>
    </row>
    <row r="37" spans="2:5" ht="14.25" thickBot="1" thickTop="1">
      <c r="B37" s="20" t="s">
        <v>11</v>
      </c>
      <c r="C37" s="20">
        <v>28</v>
      </c>
      <c r="D37" s="20">
        <v>17</v>
      </c>
      <c r="E37" s="20">
        <v>11</v>
      </c>
    </row>
    <row r="38" ht="14.25" thickBot="1" thickTop="1"/>
    <row r="39" ht="14.25" thickBot="1" thickTop="1">
      <c r="B39" s="19" t="s">
        <v>25</v>
      </c>
    </row>
    <row r="40" ht="13.5" thickTop="1"/>
    <row r="46" ht="12.75"/>
    <row r="47" ht="12.75"/>
    <row r="48" ht="12.75"/>
    <row r="49" ht="12.75"/>
    <row r="50" ht="12.75"/>
    <row r="51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2:I27"/>
  <sheetViews>
    <sheetView showGridLines="0" zoomScalePageLayoutView="0" workbookViewId="0" topLeftCell="A1">
      <selection activeCell="M24" sqref="M24"/>
    </sheetView>
  </sheetViews>
  <sheetFormatPr defaultColWidth="11.421875" defaultRowHeight="12.75"/>
  <cols>
    <col min="1" max="1" width="3.140625" style="0" customWidth="1"/>
    <col min="2" max="2" width="73.00390625" style="0" customWidth="1"/>
    <col min="3" max="3" width="11.421875" style="0" customWidth="1"/>
    <col min="4" max="4" width="12.140625" style="2" customWidth="1"/>
    <col min="5" max="5" width="2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9" ht="27" thickBot="1" thickTop="1">
      <c r="B12" s="14" t="s">
        <v>38</v>
      </c>
      <c r="C12" s="13" t="s">
        <v>10</v>
      </c>
      <c r="D12" s="14" t="s">
        <v>9</v>
      </c>
      <c r="F12" s="13" t="s">
        <v>0</v>
      </c>
      <c r="G12" s="14" t="s">
        <v>9</v>
      </c>
      <c r="H12" s="13" t="s">
        <v>2</v>
      </c>
      <c r="I12" s="14" t="s">
        <v>9</v>
      </c>
    </row>
    <row r="13" spans="2:9" ht="14.25" thickBot="1" thickTop="1">
      <c r="B13" s="16" t="s">
        <v>39</v>
      </c>
      <c r="C13" s="25">
        <f>+F13+H13</f>
        <v>10</v>
      </c>
      <c r="D13" s="24">
        <f>+C13/$C$27</f>
        <v>0.35714285714285715</v>
      </c>
      <c r="F13" s="25">
        <f>SUM(F14:F17)</f>
        <v>4</v>
      </c>
      <c r="G13" s="24">
        <f>+F13/$F$27</f>
        <v>0.23529411764705882</v>
      </c>
      <c r="H13" s="25">
        <f>SUM(H14:H17)</f>
        <v>6</v>
      </c>
      <c r="I13" s="24">
        <f>+H13/$C$27</f>
        <v>0.21428571428571427</v>
      </c>
    </row>
    <row r="14" spans="2:9" ht="13.5" customHeight="1" thickBot="1" thickTop="1">
      <c r="B14" s="15" t="s">
        <v>47</v>
      </c>
      <c r="C14" s="23">
        <f>+F14+H14</f>
        <v>2</v>
      </c>
      <c r="D14" s="22">
        <f>+C14/$C$27</f>
        <v>0.07142857142857142</v>
      </c>
      <c r="F14" s="23">
        <v>2</v>
      </c>
      <c r="G14" s="22">
        <f>+F14/$F$27</f>
        <v>0.11764705882352941</v>
      </c>
      <c r="H14" s="23"/>
      <c r="I14" s="22">
        <f>+H14/$C$27</f>
        <v>0</v>
      </c>
    </row>
    <row r="15" spans="2:9" ht="13.5" customHeight="1" thickBot="1" thickTop="1">
      <c r="B15" s="15" t="s">
        <v>40</v>
      </c>
      <c r="C15" s="23">
        <f>+F15+H15</f>
        <v>6</v>
      </c>
      <c r="D15" s="22">
        <f>+C15/$C$27</f>
        <v>0.21428571428571427</v>
      </c>
      <c r="F15" s="23">
        <v>2</v>
      </c>
      <c r="G15" s="22">
        <f>+F15/$F$27</f>
        <v>0.11764705882352941</v>
      </c>
      <c r="H15" s="23">
        <v>4</v>
      </c>
      <c r="I15" s="22">
        <f>+H15/$C$27</f>
        <v>0.14285714285714285</v>
      </c>
    </row>
    <row r="16" spans="2:9" ht="13.5" customHeight="1" thickBot="1" thickTop="1">
      <c r="B16" s="15" t="s">
        <v>41</v>
      </c>
      <c r="C16" s="23">
        <f>+F16+H16</f>
        <v>0</v>
      </c>
      <c r="D16" s="22">
        <f>+C16/$C$27</f>
        <v>0</v>
      </c>
      <c r="F16" s="23"/>
      <c r="G16" s="22">
        <f>+F16/$F$27</f>
        <v>0</v>
      </c>
      <c r="H16" s="23"/>
      <c r="I16" s="22">
        <f>+H16/$C$27</f>
        <v>0</v>
      </c>
    </row>
    <row r="17" spans="2:9" ht="13.5" customHeight="1" thickBot="1" thickTop="1">
      <c r="B17" s="15" t="s">
        <v>52</v>
      </c>
      <c r="C17" s="23">
        <f>+F17+H17</f>
        <v>2</v>
      </c>
      <c r="D17" s="22">
        <f>+C17/$C$27</f>
        <v>0.07142857142857142</v>
      </c>
      <c r="F17" s="23"/>
      <c r="G17" s="22">
        <f>+F17/$F$27</f>
        <v>0</v>
      </c>
      <c r="H17" s="23">
        <v>2</v>
      </c>
      <c r="I17" s="22">
        <f>+H17/$C$27</f>
        <v>0.07142857142857142</v>
      </c>
    </row>
    <row r="18" spans="2:9" ht="13.5" customHeight="1" thickBot="1" thickTop="1">
      <c r="B18" s="16" t="s">
        <v>42</v>
      </c>
      <c r="C18" s="25">
        <f>SUM(C19:C26)</f>
        <v>18</v>
      </c>
      <c r="D18" s="24">
        <f>+C18/$C$27</f>
        <v>0.6428571428571429</v>
      </c>
      <c r="F18" s="25">
        <f>SUM(F19:F26)</f>
        <v>13</v>
      </c>
      <c r="G18" s="24">
        <f>+F18/$F$27</f>
        <v>0.7647058823529411</v>
      </c>
      <c r="H18" s="25">
        <f>SUM(H19:H25)</f>
        <v>5</v>
      </c>
      <c r="I18" s="24">
        <f>+H18/$C$27</f>
        <v>0.17857142857142858</v>
      </c>
    </row>
    <row r="19" spans="2:9" ht="13.5" customHeight="1" thickBot="1" thickTop="1">
      <c r="B19" s="15" t="s">
        <v>43</v>
      </c>
      <c r="C19" s="23">
        <f aca="true" t="shared" si="0" ref="C19:C26">+F19+H19</f>
        <v>1</v>
      </c>
      <c r="D19" s="22">
        <f>+C19/$C$27</f>
        <v>0.03571428571428571</v>
      </c>
      <c r="F19" s="23">
        <v>1</v>
      </c>
      <c r="G19" s="22">
        <f>+F19/$F$27</f>
        <v>0.058823529411764705</v>
      </c>
      <c r="H19" s="23"/>
      <c r="I19" s="22">
        <f>+H19/$C$27</f>
        <v>0</v>
      </c>
    </row>
    <row r="20" spans="2:9" ht="13.5" customHeight="1" thickBot="1" thickTop="1">
      <c r="B20" s="15" t="s">
        <v>53</v>
      </c>
      <c r="C20" s="23">
        <f t="shared" si="0"/>
        <v>0</v>
      </c>
      <c r="D20" s="22">
        <f>+C20/$C$27</f>
        <v>0</v>
      </c>
      <c r="F20" s="23"/>
      <c r="G20" s="22">
        <f>+F20/$F$27</f>
        <v>0</v>
      </c>
      <c r="H20" s="23"/>
      <c r="I20" s="22">
        <f>+H20/$C$27</f>
        <v>0</v>
      </c>
    </row>
    <row r="21" spans="2:9" ht="13.5" customHeight="1" thickBot="1" thickTop="1">
      <c r="B21" s="15" t="s">
        <v>44</v>
      </c>
      <c r="C21" s="23">
        <f t="shared" si="0"/>
        <v>8</v>
      </c>
      <c r="D21" s="22">
        <f>+C21/$C$27</f>
        <v>0.2857142857142857</v>
      </c>
      <c r="F21" s="23">
        <v>5</v>
      </c>
      <c r="G21" s="22">
        <f>+F21/$F$27</f>
        <v>0.29411764705882354</v>
      </c>
      <c r="H21" s="23">
        <v>3</v>
      </c>
      <c r="I21" s="22">
        <f>+H21/$C$27</f>
        <v>0.10714285714285714</v>
      </c>
    </row>
    <row r="22" spans="2:9" ht="14.25" thickBot="1" thickTop="1">
      <c r="B22" s="15" t="s">
        <v>82</v>
      </c>
      <c r="C22" s="23">
        <f t="shared" si="0"/>
        <v>3</v>
      </c>
      <c r="D22" s="22">
        <f>+C22/$C$27</f>
        <v>0.10714285714285714</v>
      </c>
      <c r="F22" s="23">
        <v>3</v>
      </c>
      <c r="G22" s="22">
        <f>+F22/$F$27</f>
        <v>0.17647058823529413</v>
      </c>
      <c r="H22" s="23"/>
      <c r="I22" s="22">
        <f>+H22/$C$27</f>
        <v>0</v>
      </c>
    </row>
    <row r="23" spans="2:9" ht="14.25" thickBot="1" thickTop="1">
      <c r="B23" s="15" t="s">
        <v>83</v>
      </c>
      <c r="C23" s="23">
        <f t="shared" si="0"/>
        <v>1</v>
      </c>
      <c r="D23" s="22">
        <f>+C23/$C$27</f>
        <v>0.03571428571428571</v>
      </c>
      <c r="F23" s="23"/>
      <c r="G23" s="22">
        <f>+F23/$F$27</f>
        <v>0</v>
      </c>
      <c r="H23" s="23">
        <v>1</v>
      </c>
      <c r="I23" s="22">
        <f>+H23/$C$27</f>
        <v>0.03571428571428571</v>
      </c>
    </row>
    <row r="24" spans="2:9" ht="14.25" thickBot="1" thickTop="1">
      <c r="B24" s="15" t="s">
        <v>90</v>
      </c>
      <c r="C24" s="23">
        <f t="shared" si="0"/>
        <v>3</v>
      </c>
      <c r="D24" s="22">
        <f>+C24/$C$27</f>
        <v>0.10714285714285714</v>
      </c>
      <c r="F24" s="23">
        <v>2</v>
      </c>
      <c r="G24" s="22">
        <f>+F24/$F$27</f>
        <v>0.11764705882352941</v>
      </c>
      <c r="H24" s="23">
        <v>1</v>
      </c>
      <c r="I24" s="22">
        <f>+H24/$C$27</f>
        <v>0.03571428571428571</v>
      </c>
    </row>
    <row r="25" spans="2:9" ht="14.25" thickBot="1" thickTop="1">
      <c r="B25" s="15" t="s">
        <v>86</v>
      </c>
      <c r="C25" s="23">
        <f t="shared" si="0"/>
        <v>1</v>
      </c>
      <c r="D25" s="22">
        <f>+C25/$C$27</f>
        <v>0.03571428571428571</v>
      </c>
      <c r="F25" s="23">
        <v>1</v>
      </c>
      <c r="G25" s="22">
        <f>+F25/$F$27</f>
        <v>0.058823529411764705</v>
      </c>
      <c r="H25" s="23"/>
      <c r="I25" s="22">
        <f>+H25/$C$27</f>
        <v>0</v>
      </c>
    </row>
    <row r="26" spans="2:9" ht="14.25" thickBot="1" thickTop="1">
      <c r="B26" s="50" t="s">
        <v>91</v>
      </c>
      <c r="C26" s="23">
        <f t="shared" si="0"/>
        <v>1</v>
      </c>
      <c r="D26" s="22">
        <f>+C26/$C$27</f>
        <v>0.03571428571428571</v>
      </c>
      <c r="F26" s="23">
        <v>1</v>
      </c>
      <c r="G26" s="22">
        <f>+F26/$F$27</f>
        <v>0.058823529411764705</v>
      </c>
      <c r="H26" s="23"/>
      <c r="I26" s="22">
        <f>+H26/$C$27</f>
        <v>0</v>
      </c>
    </row>
    <row r="27" spans="2:9" ht="14.25" thickBot="1" thickTop="1">
      <c r="B27" s="17" t="s">
        <v>45</v>
      </c>
      <c r="C27" s="21">
        <f>+C18+C13</f>
        <v>28</v>
      </c>
      <c r="D27" s="26">
        <v>1</v>
      </c>
      <c r="F27" s="21">
        <f>+F18+F13</f>
        <v>17</v>
      </c>
      <c r="G27" s="26">
        <f>+F27/C27</f>
        <v>0.6071428571428571</v>
      </c>
      <c r="H27" s="21">
        <f>+H18+H13</f>
        <v>11</v>
      </c>
      <c r="I27" s="26">
        <f>+H27/C27</f>
        <v>0.39285714285714285</v>
      </c>
    </row>
    <row r="28" ht="13.5" thickTop="1"/>
    <row r="38" ht="12.75"/>
    <row r="39" ht="12.75"/>
    <row r="40" ht="12.75"/>
    <row r="41" ht="12.75"/>
    <row r="42" ht="12.75"/>
    <row r="43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Eduardo Elgueta Zapata</cp:lastModifiedBy>
  <dcterms:created xsi:type="dcterms:W3CDTF">2009-12-11T13:37:49Z</dcterms:created>
  <dcterms:modified xsi:type="dcterms:W3CDTF">2019-11-20T11:20:51Z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